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codeName="ThisWorkbook" hidePivotFieldList="1" autoCompressPictures="0"/>
  <bookViews>
    <workbookView xWindow="0" yWindow="0" windowWidth="25600" windowHeight="16060" tabRatio="887" firstSheet="1" activeTab="15"/>
  </bookViews>
  <sheets>
    <sheet name="Title" sheetId="15" r:id="rId1"/>
    <sheet name="Tables 1-3" sheetId="4" r:id="rId2"/>
    <sheet name="Tables 4&amp;5" sheetId="22" r:id="rId3"/>
    <sheet name="Table 6" sheetId="23" r:id="rId4"/>
    <sheet name="Table 7" sheetId="18" r:id="rId5"/>
    <sheet name="Tab 8" sheetId="12" r:id="rId6"/>
    <sheet name="Tabs 9 and 10" sheetId="13" r:id="rId7"/>
    <sheet name="Tab 11" sheetId="30" r:id="rId8"/>
    <sheet name="Tab 12" sheetId="6" r:id="rId9"/>
    <sheet name="Tab 13" sheetId="8" r:id="rId10"/>
    <sheet name="Tab 14" sheetId="34" r:id="rId11"/>
    <sheet name="Tab 15" sheetId="36" r:id="rId12"/>
    <sheet name="Tab16" sheetId="37" r:id="rId13"/>
    <sheet name="Tab17" sheetId="45" r:id="rId14"/>
    <sheet name="Tab 18" sheetId="46" r:id="rId15"/>
    <sheet name="Tab19" sheetId="48" r:id="rId16"/>
    <sheet name="Tab20" sheetId="49" r:id="rId17"/>
    <sheet name="Tab21" sheetId="38" r:id="rId18"/>
  </sheets>
  <definedNames>
    <definedName name="_xlnm.Print_Area" localSheetId="7">'Tab 11'!$A$1:$M$88</definedName>
    <definedName name="_xlnm.Print_Area" localSheetId="8">'Tab 12'!$A$1:$Z$41</definedName>
    <definedName name="_xlnm.Print_Area" localSheetId="9">'Tab 13'!$A$1:$V$43</definedName>
    <definedName name="_xlnm.Print_Area" localSheetId="10">'Tab 14'!$A$1:$X$44</definedName>
    <definedName name="_xlnm.Print_Area" localSheetId="11">'Tab 15'!$A$1:$U$65</definedName>
    <definedName name="_xlnm.Print_Area" localSheetId="14">'Tab 18'!$A$1:$Q$33</definedName>
    <definedName name="_xlnm.Print_Area" localSheetId="5">'Tab 8'!$A$1:$O$43</definedName>
    <definedName name="_xlnm.Print_Area" localSheetId="12">'Tab16'!$A$1:$AE$134</definedName>
    <definedName name="_xlnm.Print_Area" localSheetId="13">'Tab17'!$A$1:$U$175</definedName>
    <definedName name="_xlnm.Print_Area" localSheetId="15">'Tab19'!$A$1:$U$44</definedName>
    <definedName name="_xlnm.Print_Area" localSheetId="16">'Tab20'!$A$1:$U$38</definedName>
    <definedName name="_xlnm.Print_Area" localSheetId="17">'Tab21'!$A$1:$Y$19</definedName>
    <definedName name="_xlnm.Print_Area" localSheetId="3">'Table 6'!$A$1:$AJ$25</definedName>
    <definedName name="_xlnm.Print_Area" localSheetId="4">'Table 7'!$A$1:$V$42</definedName>
    <definedName name="_xlnm.Print_Area" localSheetId="1">'Tables 1-3'!$A$1:$J$75</definedName>
    <definedName name="_xlnm.Print_Area" localSheetId="2">'Tables 4&amp;5'!$A$1:$AJ$48</definedName>
    <definedName name="_xlnm.Print_Area" localSheetId="6">'Tabs 9 and 10'!$A$1:$K$65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12" l="1"/>
  <c r="I41" i="12"/>
  <c r="H41" i="12"/>
  <c r="J39" i="12"/>
  <c r="I39" i="12"/>
  <c r="H39" i="12"/>
  <c r="J38" i="12"/>
  <c r="I38" i="12"/>
  <c r="H38" i="12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Z22" i="6"/>
  <c r="U22" i="8"/>
  <c r="P37" i="49"/>
  <c r="K37" i="49"/>
  <c r="F37" i="49"/>
  <c r="U36" i="49"/>
  <c r="U37" i="49"/>
  <c r="T36" i="49"/>
  <c r="S36" i="49"/>
  <c r="R36" i="49"/>
  <c r="Q36" i="49"/>
  <c r="U34" i="49"/>
  <c r="U35" i="49"/>
  <c r="T34" i="49"/>
  <c r="S34" i="49"/>
  <c r="R34" i="49"/>
  <c r="Q34" i="49"/>
  <c r="U32" i="49"/>
  <c r="U33" i="49"/>
  <c r="T32" i="49"/>
  <c r="S32" i="49"/>
  <c r="R32" i="49"/>
  <c r="Q32" i="49"/>
  <c r="U30" i="49"/>
  <c r="U31" i="49"/>
  <c r="T30" i="49"/>
  <c r="S30" i="49"/>
  <c r="R30" i="49"/>
  <c r="Q30" i="49"/>
  <c r="U28" i="49"/>
  <c r="U29" i="49"/>
  <c r="T28" i="49"/>
  <c r="S28" i="49"/>
  <c r="R28" i="49"/>
  <c r="Q28" i="49"/>
  <c r="U26" i="49"/>
  <c r="U27" i="49"/>
  <c r="T26" i="49"/>
  <c r="S26" i="49"/>
  <c r="R26" i="49"/>
  <c r="Q26" i="49"/>
  <c r="U18" i="49"/>
  <c r="P18" i="49"/>
  <c r="F20" i="48"/>
  <c r="K20" i="48"/>
  <c r="U20" i="48"/>
  <c r="Q28" i="48"/>
  <c r="R28" i="48"/>
  <c r="S28" i="48"/>
  <c r="T28" i="48"/>
  <c r="U28" i="48"/>
  <c r="Q30" i="48"/>
  <c r="R30" i="48"/>
  <c r="S30" i="48"/>
  <c r="T30" i="48"/>
  <c r="U30" i="48"/>
  <c r="U40" i="48"/>
  <c r="U31" i="48"/>
  <c r="Q32" i="48"/>
  <c r="R32" i="48"/>
  <c r="S32" i="48"/>
  <c r="T32" i="48"/>
  <c r="U32" i="48"/>
  <c r="U33" i="48"/>
  <c r="Q34" i="48"/>
  <c r="R34" i="48"/>
  <c r="S34" i="48"/>
  <c r="T34" i="48"/>
  <c r="U34" i="48"/>
  <c r="U35" i="48"/>
  <c r="Q36" i="48"/>
  <c r="R36" i="48"/>
  <c r="S36" i="48"/>
  <c r="T36" i="48"/>
  <c r="U36" i="48"/>
  <c r="U37" i="48"/>
  <c r="Q38" i="48"/>
  <c r="R38" i="48"/>
  <c r="S38" i="48"/>
  <c r="T38" i="48"/>
  <c r="U38" i="48"/>
  <c r="U39" i="48"/>
  <c r="Q40" i="48"/>
  <c r="R40" i="48"/>
  <c r="S40" i="48"/>
  <c r="T40" i="48"/>
  <c r="U29" i="48"/>
  <c r="F41" i="48"/>
  <c r="K41" i="48"/>
  <c r="P41" i="48"/>
  <c r="U41" i="48"/>
  <c r="H13" i="12"/>
  <c r="H12" i="12"/>
  <c r="H11" i="12"/>
  <c r="H10" i="12"/>
  <c r="H9" i="12"/>
  <c r="H8" i="12"/>
  <c r="H7" i="12"/>
  <c r="H6" i="12"/>
  <c r="P31" i="46"/>
  <c r="P32" i="46"/>
  <c r="K32" i="46"/>
  <c r="F32" i="46"/>
  <c r="P29" i="46"/>
  <c r="P30" i="46"/>
  <c r="K30" i="46"/>
  <c r="F30" i="46"/>
  <c r="P27" i="46"/>
  <c r="P28" i="46"/>
  <c r="K28" i="46"/>
  <c r="F28" i="46"/>
  <c r="P25" i="46"/>
  <c r="P26" i="46"/>
  <c r="K26" i="46"/>
  <c r="F26" i="46"/>
  <c r="P22" i="46"/>
  <c r="P23" i="46"/>
  <c r="K23" i="46"/>
  <c r="F23" i="46"/>
  <c r="P18" i="46"/>
  <c r="K18" i="46"/>
  <c r="F18" i="46"/>
  <c r="P16" i="46"/>
  <c r="K16" i="46"/>
  <c r="F16" i="46"/>
  <c r="P14" i="46"/>
  <c r="K14" i="46"/>
  <c r="F14" i="46"/>
  <c r="P12" i="46"/>
  <c r="K12" i="46"/>
  <c r="F12" i="46"/>
  <c r="P9" i="46"/>
  <c r="K9" i="46"/>
  <c r="F9" i="46"/>
  <c r="P173" i="45"/>
  <c r="P174" i="45"/>
  <c r="K174" i="45"/>
  <c r="F174" i="45"/>
  <c r="P171" i="45"/>
  <c r="P172" i="45"/>
  <c r="K172" i="45"/>
  <c r="F172" i="45"/>
  <c r="O171" i="45"/>
  <c r="P169" i="45"/>
  <c r="P170" i="45"/>
  <c r="K170" i="45"/>
  <c r="F170" i="45"/>
  <c r="O169" i="45"/>
  <c r="P167" i="45"/>
  <c r="P168" i="45"/>
  <c r="K168" i="45"/>
  <c r="F168" i="45"/>
  <c r="O167" i="45"/>
  <c r="P164" i="45"/>
  <c r="P165" i="45"/>
  <c r="K165" i="45"/>
  <c r="F165" i="45"/>
  <c r="O164" i="45"/>
  <c r="U160" i="45"/>
  <c r="P160" i="45"/>
  <c r="K160" i="45"/>
  <c r="F160" i="45"/>
  <c r="U158" i="45"/>
  <c r="P158" i="45"/>
  <c r="K158" i="45"/>
  <c r="F158" i="45"/>
  <c r="U156" i="45"/>
  <c r="P156" i="45"/>
  <c r="K156" i="45"/>
  <c r="F156" i="45"/>
  <c r="U154" i="45"/>
  <c r="P154" i="45"/>
  <c r="O154" i="45"/>
  <c r="K154" i="45"/>
  <c r="F154" i="45"/>
  <c r="U151" i="45"/>
  <c r="P151" i="45"/>
  <c r="O151" i="45"/>
  <c r="K151" i="45"/>
  <c r="F151" i="45"/>
  <c r="P139" i="45"/>
  <c r="P140" i="45"/>
  <c r="K140" i="45"/>
  <c r="F140" i="45"/>
  <c r="P137" i="45"/>
  <c r="P138" i="45"/>
  <c r="K138" i="45"/>
  <c r="F138" i="45"/>
  <c r="O137" i="45"/>
  <c r="P135" i="45"/>
  <c r="P136" i="45"/>
  <c r="K136" i="45"/>
  <c r="F136" i="45"/>
  <c r="O135" i="45"/>
  <c r="P133" i="45"/>
  <c r="P134" i="45"/>
  <c r="K134" i="45"/>
  <c r="F134" i="45"/>
  <c r="O133" i="45"/>
  <c r="P130" i="45"/>
  <c r="P131" i="45"/>
  <c r="K131" i="45"/>
  <c r="F131" i="45"/>
  <c r="O130" i="45"/>
  <c r="U126" i="45"/>
  <c r="P126" i="45"/>
  <c r="K126" i="45"/>
  <c r="F126" i="45"/>
  <c r="U124" i="45"/>
  <c r="P124" i="45"/>
  <c r="O124" i="45"/>
  <c r="K124" i="45"/>
  <c r="F124" i="45"/>
  <c r="U122" i="45"/>
  <c r="P122" i="45"/>
  <c r="O122" i="45"/>
  <c r="K122" i="45"/>
  <c r="F122" i="45"/>
  <c r="U120" i="45"/>
  <c r="P120" i="45"/>
  <c r="O120" i="45"/>
  <c r="K120" i="45"/>
  <c r="F120" i="45"/>
  <c r="U117" i="45"/>
  <c r="P117" i="45"/>
  <c r="O117" i="45"/>
  <c r="K117" i="45"/>
  <c r="F117" i="45"/>
  <c r="P106" i="45"/>
  <c r="P107" i="45"/>
  <c r="K107" i="45"/>
  <c r="F107" i="45"/>
  <c r="O106" i="45"/>
  <c r="P104" i="45"/>
  <c r="P105" i="45"/>
  <c r="K105" i="45"/>
  <c r="F105" i="45"/>
  <c r="O104" i="45"/>
  <c r="P102" i="45"/>
  <c r="P103" i="45"/>
  <c r="K103" i="45"/>
  <c r="F103" i="45"/>
  <c r="O102" i="45"/>
  <c r="P100" i="45"/>
  <c r="P101" i="45"/>
  <c r="K101" i="45"/>
  <c r="F101" i="45"/>
  <c r="O100" i="45"/>
  <c r="P97" i="45"/>
  <c r="P98" i="45"/>
  <c r="K98" i="45"/>
  <c r="F98" i="45"/>
  <c r="O97" i="45"/>
  <c r="U93" i="45"/>
  <c r="P93" i="45"/>
  <c r="K93" i="45"/>
  <c r="F93" i="45"/>
  <c r="U91" i="45"/>
  <c r="P91" i="45"/>
  <c r="K91" i="45"/>
  <c r="F91" i="45"/>
  <c r="U89" i="45"/>
  <c r="P89" i="45"/>
  <c r="K89" i="45"/>
  <c r="F89" i="45"/>
  <c r="U87" i="45"/>
  <c r="P87" i="45"/>
  <c r="K87" i="45"/>
  <c r="F87" i="45"/>
  <c r="U84" i="45"/>
  <c r="P84" i="45"/>
  <c r="K84" i="45"/>
  <c r="F84" i="45"/>
  <c r="P73" i="45"/>
  <c r="P74" i="45"/>
  <c r="K74" i="45"/>
  <c r="F74" i="45"/>
  <c r="O73" i="45"/>
  <c r="P71" i="45"/>
  <c r="P72" i="45"/>
  <c r="K72" i="45"/>
  <c r="F72" i="45"/>
  <c r="O71" i="45"/>
  <c r="P69" i="45"/>
  <c r="P70" i="45"/>
  <c r="K70" i="45"/>
  <c r="F70" i="45"/>
  <c r="O69" i="45"/>
  <c r="P67" i="45"/>
  <c r="P68" i="45"/>
  <c r="K68" i="45"/>
  <c r="F68" i="45"/>
  <c r="O67" i="45"/>
  <c r="P64" i="45"/>
  <c r="P65" i="45"/>
  <c r="K65" i="45"/>
  <c r="F65" i="45"/>
  <c r="O64" i="45"/>
  <c r="U60" i="45"/>
  <c r="P60" i="45"/>
  <c r="K60" i="45"/>
  <c r="F60" i="45"/>
  <c r="U58" i="45"/>
  <c r="P58" i="45"/>
  <c r="O58" i="45"/>
  <c r="K58" i="45"/>
  <c r="F58" i="45"/>
  <c r="U56" i="45"/>
  <c r="P56" i="45"/>
  <c r="O56" i="45"/>
  <c r="K56" i="45"/>
  <c r="F56" i="45"/>
  <c r="U54" i="45"/>
  <c r="P54" i="45"/>
  <c r="O54" i="45"/>
  <c r="K54" i="45"/>
  <c r="F54" i="45"/>
  <c r="U51" i="45"/>
  <c r="P51" i="45"/>
  <c r="O51" i="45"/>
  <c r="K51" i="45"/>
  <c r="F51" i="45"/>
  <c r="P31" i="45"/>
  <c r="P32" i="45"/>
  <c r="K32" i="45"/>
  <c r="F32" i="45"/>
  <c r="O31" i="45"/>
  <c r="P29" i="45"/>
  <c r="P30" i="45"/>
  <c r="K30" i="45"/>
  <c r="F30" i="45"/>
  <c r="O29" i="45"/>
  <c r="P27" i="45"/>
  <c r="P28" i="45"/>
  <c r="K28" i="45"/>
  <c r="F28" i="45"/>
  <c r="O27" i="45"/>
  <c r="P25" i="45"/>
  <c r="P26" i="45"/>
  <c r="K26" i="45"/>
  <c r="F26" i="45"/>
  <c r="O25" i="45"/>
  <c r="P22" i="45"/>
  <c r="P23" i="45"/>
  <c r="K23" i="45"/>
  <c r="F23" i="45"/>
  <c r="O22" i="45"/>
  <c r="U18" i="45"/>
  <c r="P18" i="45"/>
  <c r="K18" i="45"/>
  <c r="F18" i="45"/>
  <c r="U16" i="45"/>
  <c r="P16" i="45"/>
  <c r="O16" i="45"/>
  <c r="K16" i="45"/>
  <c r="F16" i="45"/>
  <c r="U14" i="45"/>
  <c r="P14" i="45"/>
  <c r="O14" i="45"/>
  <c r="K14" i="45"/>
  <c r="F14" i="45"/>
  <c r="U12" i="45"/>
  <c r="P12" i="45"/>
  <c r="O12" i="45"/>
  <c r="K12" i="45"/>
  <c r="F12" i="45"/>
  <c r="U9" i="45"/>
  <c r="P9" i="45"/>
  <c r="O9" i="45"/>
  <c r="K9" i="45"/>
  <c r="F9" i="45"/>
  <c r="F72" i="4"/>
  <c r="F70" i="4"/>
  <c r="F68" i="4"/>
  <c r="F66" i="4"/>
  <c r="F64" i="4"/>
  <c r="F62" i="4"/>
  <c r="F60" i="4"/>
  <c r="F58" i="4"/>
  <c r="F51" i="4"/>
  <c r="F49" i="4"/>
  <c r="F47" i="4"/>
  <c r="F45" i="4"/>
  <c r="F43" i="4"/>
  <c r="F41" i="4"/>
  <c r="F39" i="4"/>
  <c r="F37" i="4"/>
  <c r="F22" i="4"/>
  <c r="F20" i="4"/>
  <c r="F18" i="4"/>
  <c r="F16" i="4"/>
  <c r="F14" i="4"/>
  <c r="F12" i="4"/>
  <c r="F10" i="4"/>
  <c r="F8" i="4"/>
  <c r="G51" i="13"/>
  <c r="G7" i="34"/>
  <c r="H7" i="34"/>
  <c r="I7" i="34"/>
  <c r="J7" i="34"/>
  <c r="K7" i="34"/>
  <c r="L7" i="34"/>
  <c r="M7" i="34"/>
  <c r="N7" i="34"/>
  <c r="O7" i="34"/>
  <c r="P7" i="34"/>
  <c r="Q7" i="34"/>
  <c r="R7" i="34"/>
  <c r="S7" i="34"/>
  <c r="T7" i="34"/>
  <c r="U7" i="34"/>
  <c r="B9" i="34"/>
  <c r="C9" i="34"/>
  <c r="D9" i="34"/>
  <c r="E9" i="34"/>
  <c r="F9" i="34"/>
  <c r="Q9" i="34"/>
  <c r="R9" i="34"/>
  <c r="S9" i="34"/>
  <c r="T9" i="34"/>
  <c r="U9" i="34"/>
  <c r="G11" i="34"/>
  <c r="H11" i="34"/>
  <c r="I11" i="34"/>
  <c r="J11" i="34"/>
  <c r="K11" i="34"/>
  <c r="L11" i="34"/>
  <c r="M11" i="34"/>
  <c r="N11" i="34"/>
  <c r="O11" i="34"/>
  <c r="P11" i="34"/>
  <c r="Q11" i="34"/>
  <c r="R11" i="34"/>
  <c r="S11" i="34"/>
  <c r="T11" i="34"/>
  <c r="U11" i="34"/>
  <c r="L13" i="34"/>
  <c r="M13" i="34"/>
  <c r="N13" i="34"/>
  <c r="O13" i="34"/>
  <c r="P13" i="34"/>
  <c r="Q13" i="34"/>
  <c r="R13" i="34"/>
  <c r="S13" i="34"/>
  <c r="T13" i="34"/>
  <c r="U13" i="34"/>
  <c r="B15" i="34"/>
  <c r="C15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R15" i="34"/>
  <c r="S15" i="34"/>
  <c r="T15" i="34"/>
  <c r="U15" i="34"/>
  <c r="L17" i="34"/>
  <c r="M17" i="34"/>
  <c r="N17" i="34"/>
  <c r="O17" i="34"/>
  <c r="P17" i="34"/>
  <c r="Q17" i="34"/>
  <c r="R17" i="34"/>
  <c r="S17" i="34"/>
  <c r="T17" i="34"/>
  <c r="U17" i="34"/>
  <c r="G19" i="34"/>
  <c r="H19" i="34"/>
  <c r="I19" i="34"/>
  <c r="J19" i="34"/>
  <c r="K19" i="34"/>
  <c r="Q19" i="34"/>
  <c r="R19" i="34"/>
  <c r="S19" i="34"/>
  <c r="T19" i="34"/>
  <c r="U19" i="34"/>
  <c r="B21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B28" i="34"/>
  <c r="C28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G30" i="34"/>
  <c r="H30" i="34"/>
  <c r="I30" i="34"/>
  <c r="J30" i="34"/>
  <c r="K30" i="34"/>
  <c r="Q30" i="34"/>
  <c r="R30" i="34"/>
  <c r="S30" i="34"/>
  <c r="T30" i="34"/>
  <c r="U30" i="34"/>
  <c r="B32" i="34"/>
  <c r="C32" i="34"/>
  <c r="D32" i="34"/>
  <c r="E32" i="34"/>
  <c r="F32" i="34"/>
  <c r="G32" i="34"/>
  <c r="H32" i="34"/>
  <c r="I32" i="34"/>
  <c r="J32" i="34"/>
  <c r="K32" i="34"/>
  <c r="L32" i="34"/>
  <c r="M32" i="34"/>
  <c r="N32" i="34"/>
  <c r="O32" i="34"/>
  <c r="P32" i="34"/>
  <c r="Q32" i="34"/>
  <c r="R32" i="34"/>
  <c r="S32" i="34"/>
  <c r="T32" i="34"/>
  <c r="U32" i="34"/>
  <c r="B34" i="34"/>
  <c r="C34" i="34"/>
  <c r="D34" i="34"/>
  <c r="E34" i="34"/>
  <c r="F34" i="34"/>
  <c r="G34" i="34"/>
  <c r="H34" i="34"/>
  <c r="I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B36" i="34"/>
  <c r="C36" i="34"/>
  <c r="D36" i="34"/>
  <c r="E36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G38" i="34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B40" i="34"/>
  <c r="C40" i="34"/>
  <c r="D40" i="34"/>
  <c r="E40" i="34"/>
  <c r="F40" i="34"/>
  <c r="G40" i="34"/>
  <c r="H40" i="34"/>
  <c r="I40" i="34"/>
  <c r="J40" i="34"/>
  <c r="K40" i="34"/>
  <c r="L40" i="34"/>
  <c r="M40" i="34"/>
  <c r="N40" i="34"/>
  <c r="O40" i="34"/>
  <c r="P40" i="34"/>
  <c r="Q40" i="34"/>
  <c r="R40" i="34"/>
  <c r="S40" i="34"/>
  <c r="T40" i="34"/>
  <c r="U40" i="34"/>
  <c r="B42" i="34"/>
  <c r="C42" i="34"/>
  <c r="D42" i="34"/>
  <c r="E42" i="34"/>
  <c r="F42" i="34"/>
  <c r="G42" i="34"/>
  <c r="H42" i="34"/>
  <c r="I42" i="34"/>
  <c r="J42" i="34"/>
  <c r="K42" i="34"/>
  <c r="L42" i="34"/>
  <c r="M42" i="34"/>
  <c r="N42" i="34"/>
  <c r="O42" i="34"/>
  <c r="P42" i="34"/>
  <c r="Q42" i="34"/>
  <c r="R42" i="34"/>
  <c r="S42" i="34"/>
  <c r="T42" i="34"/>
  <c r="U42" i="34"/>
  <c r="G7" i="4"/>
  <c r="G9" i="4"/>
  <c r="G11" i="4"/>
  <c r="G13" i="4"/>
  <c r="G15" i="4"/>
  <c r="G17" i="4"/>
  <c r="G19" i="4"/>
  <c r="G21" i="4"/>
  <c r="G36" i="4"/>
  <c r="G38" i="4"/>
  <c r="G40" i="4"/>
  <c r="G42" i="4"/>
  <c r="G44" i="4"/>
  <c r="G46" i="4"/>
  <c r="G48" i="4"/>
  <c r="G50" i="4"/>
  <c r="G57" i="4"/>
  <c r="G59" i="4"/>
  <c r="G61" i="4"/>
  <c r="G63" i="4"/>
  <c r="G65" i="4"/>
  <c r="G67" i="4"/>
  <c r="G69" i="4"/>
  <c r="G71" i="4"/>
</calcChain>
</file>

<file path=xl/comments1.xml><?xml version="1.0" encoding="utf-8"?>
<comments xmlns="http://schemas.openxmlformats.org/spreadsheetml/2006/main">
  <authors>
    <author>01225260</author>
  </authors>
  <commentList>
    <comment ref="J17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2 students who withdrew,and 1 who was EXC</t>
        </r>
      </text>
    </comment>
    <comment ref="O17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including 3 unknown prom codes in 2007 and 4 unknown codes in 2008.Tracking for 6 years</t>
        </r>
      </text>
    </comment>
    <comment ref="P17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Tracking for 5 years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student who withdrew</t>
        </r>
      </text>
    </comment>
    <comment ref="J31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unknown prom code and 1 student who withdrew</t>
        </r>
      </text>
    </comment>
    <comment ref="J59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2 students who withdrew and 1 who was exc</t>
        </r>
      </text>
    </comment>
    <comment ref="O59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2 unknown prom codes</t>
        </r>
      </text>
    </comment>
    <comment ref="J106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unknown code</t>
        </r>
      </text>
    </comment>
    <comment ref="E159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ROS code
</t>
        </r>
      </text>
    </comment>
    <comment ref="O159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unknown prom code
</t>
        </r>
      </text>
    </comment>
    <comment ref="E173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including 1 student who withdrew</t>
        </r>
      </text>
    </comment>
    <comment ref="J173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student who withdrew</t>
        </r>
      </text>
    </comment>
  </commentList>
</comments>
</file>

<file path=xl/comments2.xml><?xml version="1.0" encoding="utf-8"?>
<comments xmlns="http://schemas.openxmlformats.org/spreadsheetml/2006/main">
  <authors>
    <author>01225260</author>
  </authors>
  <commentList>
    <comment ref="O8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tracked for 6 years</t>
        </r>
      </text>
    </comment>
    <comment ref="O17" authorId="0">
      <text>
        <r>
          <rPr>
            <b/>
            <sz val="8"/>
            <color indexed="81"/>
            <rFont val="Tahoma"/>
            <family val="2"/>
          </rPr>
          <t>01225260:</t>
        </r>
        <r>
          <rPr>
            <sz val="8"/>
            <color indexed="81"/>
            <rFont val="Tahoma"/>
            <family val="2"/>
          </rPr>
          <t xml:space="preserve">
includes 1 prom status pending</t>
        </r>
      </text>
    </comment>
  </commentList>
</comments>
</file>

<file path=xl/sharedStrings.xml><?xml version="1.0" encoding="utf-8"?>
<sst xmlns="http://schemas.openxmlformats.org/spreadsheetml/2006/main" count="1239" uniqueCount="275">
  <si>
    <t>Total degrees and diplomas awarded</t>
  </si>
  <si>
    <t>U/grad Diplomas</t>
  </si>
  <si>
    <t>Notes :</t>
  </si>
  <si>
    <t>Status after 5 years</t>
  </si>
  <si>
    <t>Completed undergraduate</t>
  </si>
  <si>
    <t>bachelors' degree</t>
  </si>
  <si>
    <t>(graduated)</t>
  </si>
  <si>
    <t>Continuing undergraduate</t>
  </si>
  <si>
    <t>studies</t>
  </si>
  <si>
    <t>Dropped out in good</t>
  </si>
  <si>
    <t>academic standing</t>
  </si>
  <si>
    <t>Refused readmission</t>
  </si>
  <si>
    <t>on academic grounds</t>
  </si>
  <si>
    <t>4.</t>
  </si>
  <si>
    <t>5.</t>
  </si>
  <si>
    <t>6.</t>
  </si>
  <si>
    <t xml:space="preserve">Academic progress codes of all undergraduates </t>
  </si>
  <si>
    <t>Table 1</t>
  </si>
  <si>
    <t>Faculty</t>
  </si>
  <si>
    <t>Average annual change</t>
  </si>
  <si>
    <t>Commerce</t>
  </si>
  <si>
    <t>GSB</t>
  </si>
  <si>
    <t>EBE</t>
  </si>
  <si>
    <t>Health Sciences</t>
  </si>
  <si>
    <t>Humanities</t>
  </si>
  <si>
    <t>Law</t>
  </si>
  <si>
    <t>Science</t>
  </si>
  <si>
    <t>TOTAL</t>
  </si>
  <si>
    <t>Notes:</t>
  </si>
  <si>
    <t>1.</t>
  </si>
  <si>
    <t>2.</t>
  </si>
  <si>
    <t>3.</t>
  </si>
  <si>
    <t>Table 2</t>
  </si>
  <si>
    <t>Table 3</t>
  </si>
  <si>
    <t>Total</t>
  </si>
  <si>
    <t>Note:</t>
  </si>
  <si>
    <t>Table 10</t>
  </si>
  <si>
    <t>Headcount student enrolments by formal qualification</t>
  </si>
  <si>
    <t>Occasional students</t>
  </si>
  <si>
    <t>Postgrad diplomas</t>
  </si>
  <si>
    <t>Honours</t>
  </si>
  <si>
    <t>Doctors</t>
  </si>
  <si>
    <t>Full-time academic staff</t>
  </si>
  <si>
    <t>% of total full-time academic staff</t>
  </si>
  <si>
    <t>Academic staff by rank</t>
  </si>
  <si>
    <t>Professor</t>
  </si>
  <si>
    <t>Associate Professor</t>
  </si>
  <si>
    <t>Senior Lecturer</t>
  </si>
  <si>
    <t>Lecturer</t>
  </si>
  <si>
    <t>Academic staff by highest formal qualification</t>
  </si>
  <si>
    <t>Below Honours</t>
  </si>
  <si>
    <t>Unknown</t>
  </si>
  <si>
    <t>Academic staff by age group</t>
  </si>
  <si>
    <t>&lt;35 years</t>
  </si>
  <si>
    <t>35-39 years</t>
  </si>
  <si>
    <t>40-44 years</t>
  </si>
  <si>
    <t>45-49 years</t>
  </si>
  <si>
    <t>50-54 years</t>
  </si>
  <si>
    <t>55+ years</t>
  </si>
  <si>
    <t>Table 5</t>
  </si>
  <si>
    <t>Table 6</t>
  </si>
  <si>
    <t>Table 7</t>
  </si>
  <si>
    <t>Table 9</t>
  </si>
  <si>
    <t>Matric aggregate equivalents of all first-time entering undergraduates</t>
  </si>
  <si>
    <t>A aggregate</t>
  </si>
  <si>
    <t>B aggregate</t>
  </si>
  <si>
    <t>C aggregate</t>
  </si>
  <si>
    <t>D aggregate</t>
  </si>
  <si>
    <t>E aggregate</t>
  </si>
  <si>
    <t>Not known</t>
  </si>
  <si>
    <t>Aggregate equivalent</t>
  </si>
  <si>
    <t>43 to 48</t>
  </si>
  <si>
    <t>A</t>
  </si>
  <si>
    <t>37 to 42</t>
  </si>
  <si>
    <t>B</t>
  </si>
  <si>
    <t>31 to 36</t>
  </si>
  <si>
    <t>C</t>
  </si>
  <si>
    <t>25 to 30</t>
  </si>
  <si>
    <t>D</t>
  </si>
  <si>
    <t>24 and below</t>
  </si>
  <si>
    <t>E</t>
  </si>
  <si>
    <t>Level</t>
  </si>
  <si>
    <t>Grand Total</t>
  </si>
  <si>
    <t>All Faculties</t>
  </si>
  <si>
    <t>Reg Yr</t>
  </si>
  <si>
    <t>Business/Commerce</t>
  </si>
  <si>
    <t>Science/Technology</t>
  </si>
  <si>
    <t>Education</t>
  </si>
  <si>
    <t>Broad Humanities</t>
  </si>
  <si>
    <t>Summary of undergraduate success rates by Faculty and by course level</t>
  </si>
  <si>
    <t>Summary of undergraduate success rates by CESM group and by course level</t>
  </si>
  <si>
    <t>The Business/Commerce CESM group includes CESM 04 courses only</t>
  </si>
  <si>
    <t>The Education CESM group includes CESM 07 courses only</t>
  </si>
  <si>
    <t>There were outstanding results for a number of courses in CESM 07 (Education) at the time of this analysis,</t>
  </si>
  <si>
    <t>These are notional aggregates based on the matric scores calculated according to student matric points where:</t>
  </si>
  <si>
    <t xml:space="preserve">Notes: </t>
  </si>
  <si>
    <t>1.  The different academic staff rankings have not been graded in these calculations:  all full-time posts</t>
  </si>
  <si>
    <t>2.  Vacant posts have not been included in these calculations.</t>
  </si>
  <si>
    <t xml:space="preserve">Headcount student enrolments by population group </t>
  </si>
  <si>
    <t>Coloured</t>
  </si>
  <si>
    <t>Indian</t>
  </si>
  <si>
    <t>White</t>
  </si>
  <si>
    <t>Undergraduate student enrolments by population group</t>
  </si>
  <si>
    <t>Postgraduate student enrolments by population group</t>
  </si>
  <si>
    <t xml:space="preserve">Table 4 </t>
  </si>
  <si>
    <t xml:space="preserve"> after initial enrolment in 5 large faculties: ALL students</t>
  </si>
  <si>
    <t>Total no.</t>
  </si>
  <si>
    <t>Total row%</t>
  </si>
  <si>
    <t xml:space="preserve">Academic progress codes of all Coloured undergraduates </t>
  </si>
  <si>
    <t xml:space="preserve">Academic progress codes of all Indian undergraduates </t>
  </si>
  <si>
    <t xml:space="preserve">Academic progress codes of all White undergraduates </t>
  </si>
  <si>
    <t>Summary of undergraduate success rates by population group and by course level</t>
  </si>
  <si>
    <t>All Students</t>
  </si>
  <si>
    <t>Table 14</t>
  </si>
  <si>
    <t>Table 17a</t>
  </si>
  <si>
    <t>Table 17b</t>
  </si>
  <si>
    <t>Table 17c</t>
  </si>
  <si>
    <t>Table 11a</t>
  </si>
  <si>
    <t>Table 11b</t>
  </si>
  <si>
    <t>Academic staff by race</t>
  </si>
  <si>
    <t>International</t>
  </si>
  <si>
    <t xml:space="preserve">Academic progress codes of all International undergraduates </t>
  </si>
  <si>
    <t>QUALIFIED</t>
  </si>
  <si>
    <t>STANDARD READMISSION</t>
  </si>
  <si>
    <t>FACULTY/SENATE PERMISSION</t>
  </si>
  <si>
    <t>REFUSED READMISSION</t>
  </si>
  <si>
    <t>OTHER</t>
  </si>
  <si>
    <t>Arts - BA</t>
  </si>
  <si>
    <t>Engineering - BSc(Eng)</t>
  </si>
  <si>
    <t>Social Science - BSocSc</t>
  </si>
  <si>
    <t>These success rates are the weighted averages for the undergraduate courses offered by the departments in each faculty, extracted from successive HEMIS submissions</t>
  </si>
  <si>
    <t>Courses taken within the GSB have not been included in these calculations.</t>
  </si>
  <si>
    <t>Honours students are not included in 400-level courses.  Only 400-level courses offered towards professional undergraduate degrees have been included.</t>
  </si>
  <si>
    <t>Students who graduated did not necessarily obtain their degrees in the faculty in which they first enrolled as FU students.</t>
  </si>
  <si>
    <t>Students continuing their studies were not necessarily registered in the faculty in which they enrolled as first-time entering students.</t>
  </si>
  <si>
    <t>Students dropping out in good academic standing are students who had left the University without completing a degree, and whose</t>
  </si>
  <si>
    <t>final undergraduate academic progress codes entitled them to re-register for undergraduate studies at UCT.</t>
  </si>
  <si>
    <t>The Commerce intakes include students enrolling for the 3-year BCom and for the 4-year BBusSc</t>
  </si>
  <si>
    <t xml:space="preserve">The Engineering total is for 4-year degrees only. </t>
  </si>
  <si>
    <t>Table 11c</t>
  </si>
  <si>
    <t>Academic staff by gender</t>
  </si>
  <si>
    <t>Male</t>
  </si>
  <si>
    <t>Female</t>
  </si>
  <si>
    <t>Average Time to Completion Amongst Masters and Doctoral Graduates</t>
  </si>
  <si>
    <t>Year</t>
  </si>
  <si>
    <t>Doctorates</t>
  </si>
  <si>
    <t>Ave time to degree</t>
  </si>
  <si>
    <t>No. of Graduates</t>
  </si>
  <si>
    <t>"Graduation Rates" by formal qualification type</t>
  </si>
  <si>
    <t>NPHE BENCHMARK GRAD. RATE: 25%</t>
  </si>
  <si>
    <t>NPHE BENCHMARK GRAD. RATE: 20%</t>
  </si>
  <si>
    <t>NPHE BENCHMARK GRAD. RATE: 60%</t>
  </si>
  <si>
    <t>NPHE BENCHMARK GRAD. RATE: 33%</t>
  </si>
  <si>
    <t>Table 20</t>
  </si>
  <si>
    <t>Commerce -BCom</t>
  </si>
  <si>
    <t>Commerce (BBusSc)</t>
  </si>
  <si>
    <t xml:space="preserve">Asst./Junior Lecturer </t>
  </si>
  <si>
    <t>2004 intake</t>
  </si>
  <si>
    <t>SC Unweighted points</t>
  </si>
  <si>
    <t xml:space="preserve"> 2004 intake</t>
  </si>
  <si>
    <t>Status</t>
  </si>
  <si>
    <t>intake</t>
  </si>
  <si>
    <t>Graduated  No</t>
  </si>
  <si>
    <t>%</t>
  </si>
  <si>
    <t>Upgraded No</t>
  </si>
  <si>
    <t>Still Busy No</t>
  </si>
  <si>
    <t>Transferred to Other Prog No</t>
  </si>
  <si>
    <t>Dropped Out No</t>
  </si>
  <si>
    <t>Excluded No</t>
  </si>
  <si>
    <t>Total No</t>
  </si>
  <si>
    <t>Black</t>
  </si>
  <si>
    <t xml:space="preserve">Academic progress codes of all Black undergraduates </t>
  </si>
  <si>
    <t>Percentages should be read across each row</t>
  </si>
  <si>
    <t>Percentages should be read down each column</t>
  </si>
  <si>
    <t>Table 13</t>
  </si>
  <si>
    <t>Table 16a</t>
  </si>
  <si>
    <t>Table 16b</t>
  </si>
  <si>
    <t>Table 16c</t>
  </si>
  <si>
    <t>Table 17d</t>
  </si>
  <si>
    <t>Table 17e</t>
  </si>
  <si>
    <t>Table 19</t>
  </si>
  <si>
    <t>NPHE = National Plan for Higher Education</t>
  </si>
  <si>
    <t>In a head-count total, students are counted as units even if they are part-time students taking less</t>
  </si>
  <si>
    <t>a full-time curriculum.</t>
  </si>
  <si>
    <t xml:space="preserve"> after initial enrolment in 5 large faculties: SA BLACK students</t>
  </si>
  <si>
    <t>Percentages are to be read down each column</t>
  </si>
  <si>
    <t>International: Rest of Africa</t>
  </si>
  <si>
    <t>International: Not from Africa</t>
  </si>
  <si>
    <t>CHED</t>
  </si>
  <si>
    <t>NSC Unweighted points</t>
  </si>
  <si>
    <t>39+</t>
  </si>
  <si>
    <t>33 to 38</t>
  </si>
  <si>
    <t>Most of those with aggregates shown as 'not known' are mainly foreign students.</t>
  </si>
  <si>
    <t>2005 intake</t>
  </si>
  <si>
    <t xml:space="preserve"> 2005 intake</t>
  </si>
  <si>
    <t>27 to 32</t>
  </si>
  <si>
    <t>22 to 26</t>
  </si>
  <si>
    <t>21 and below</t>
  </si>
  <si>
    <t>Note</t>
  </si>
  <si>
    <t>Students with unknown nationality are not included in the population group columns but do appear in the Total column</t>
  </si>
  <si>
    <t>at end of 2009</t>
  </si>
  <si>
    <t xml:space="preserve">have been given a unit value of 1. </t>
  </si>
  <si>
    <r>
      <t xml:space="preserve">3. All permanent staff and T3 in the </t>
    </r>
    <r>
      <rPr>
        <b/>
        <sz val="8"/>
        <rFont val="Arial"/>
        <family val="2"/>
      </rPr>
      <t>teaching ranks</t>
    </r>
    <r>
      <rPr>
        <sz val="8"/>
        <rFont val="Arial"/>
        <family val="2"/>
      </rPr>
      <t xml:space="preserve"> have been included in these figures.</t>
    </r>
  </si>
  <si>
    <t>during the year. The totals should not be expected to tally with those in Table 2, which are HEMIS derived.</t>
  </si>
  <si>
    <t>Note: International students are those who are neither SA citizens nor permanent residents</t>
  </si>
  <si>
    <t>Master's</t>
  </si>
  <si>
    <t>3yr bachelor's degrees</t>
  </si>
  <si>
    <t>Prof bachelor's degrees</t>
  </si>
  <si>
    <t>Table 8a</t>
  </si>
  <si>
    <t>Table 8b</t>
  </si>
  <si>
    <t>Wt. FTE Enrolled Students</t>
  </si>
  <si>
    <t>Full-time Academic staff</t>
  </si>
  <si>
    <t>Ratio FTE Enr Students to FT academic staff</t>
  </si>
  <si>
    <t xml:space="preserve">Note: </t>
  </si>
  <si>
    <t>unfunded certificate programmes (such as the AIM) were added to these totals.</t>
  </si>
  <si>
    <t>A faculty's head count total is the total of students enrolled for the various degrees, diplomas and certificates</t>
  </si>
  <si>
    <t>4. Both GOB and non-GOB funded staff have been included.</t>
  </si>
  <si>
    <t>The Science/Technology group includes CESM 02,06,08,09,15 and 16 courses until 2009, and CESMs 02, 06, 08, 09, 13, 14 and 15 thereafter</t>
  </si>
  <si>
    <t>hence the artificially low pass rate in 200-level courses in this group. 70% of CESM 07 enrolments 100-level courses</t>
  </si>
  <si>
    <t>reflected as "still busy" at the time of this analysis.</t>
  </si>
  <si>
    <t>n.d.</t>
  </si>
  <si>
    <t>It will be necessary to carry out both computations as long as there are significant numbers of first-time entering undergraduates with SC rather than NSC results.</t>
  </si>
  <si>
    <t>5. Joint medical staff on provincial conditions of service have not been included in these tables.</t>
  </si>
  <si>
    <t>Table 12</t>
  </si>
  <si>
    <t xml:space="preserve"> after initial enrolment in 5 large faculties: ALL students (SA and International)</t>
  </si>
  <si>
    <t>2006 intake</t>
  </si>
  <si>
    <t xml:space="preserve"> after initial enrolment in 5 large faculties: SA COLOURED students</t>
  </si>
  <si>
    <t xml:space="preserve"> after initial enrolment in 5 large faculties:SA INDIAN students</t>
  </si>
  <si>
    <t xml:space="preserve"> after initial enrolment in 5 large faculties:SA WHITE students</t>
  </si>
  <si>
    <t xml:space="preserve"> 2006 intake</t>
  </si>
  <si>
    <t>Social Science - Quant and Non-Quant Extended</t>
  </si>
  <si>
    <t>FTE student to full-time academic staff ratios</t>
  </si>
  <si>
    <t>1. CHED has been excluded from the detail of this table because it does not enrol students. The full-time academic staff  are nevertheless included in the total line.</t>
  </si>
  <si>
    <t>APPENDIX OF TABLES</t>
  </si>
  <si>
    <t>The 2007 - 2011 head count totals shown were extracted from the HEMIS Sub 3 student tables for each year.</t>
  </si>
  <si>
    <t>Table 15a</t>
  </si>
  <si>
    <t>Table 15b</t>
  </si>
  <si>
    <t>Table 15c</t>
  </si>
  <si>
    <t>Table 16d</t>
  </si>
  <si>
    <t>Table 16e</t>
  </si>
  <si>
    <t>Table 16f</t>
  </si>
  <si>
    <t>2007 intake</t>
  </si>
  <si>
    <t xml:space="preserve"> 2007 intake</t>
  </si>
  <si>
    <t>Full-time academic staff in each faculty:  2009 - 2011</t>
  </si>
  <si>
    <t>6. The data are based on full-time instruction/research staff reflected in the annual HEMIS submissions.</t>
  </si>
  <si>
    <t>DHET BENCHAMARK FOR UCT: 26%</t>
  </si>
  <si>
    <t>U/grad diplomas and certificates</t>
  </si>
  <si>
    <t>Table 21</t>
  </si>
  <si>
    <t>The data for these tables was derived from PeopleSoft  at the end of each academic year. It does not include students who cancelled</t>
  </si>
  <si>
    <t>SECTION 1 : TOTAL, UNDUPLICATED STUDENT ENROLMENTS : 2008-2012</t>
  </si>
  <si>
    <t>Total undergraduate plus postgraduate head count student enrolments:  2008-2012</t>
  </si>
  <si>
    <t>Undergraduate student enrolments:  2008-2012</t>
  </si>
  <si>
    <t>Postgraduate student enrolments:  2008-2012</t>
  </si>
  <si>
    <t>The Broad Humanities CESM group includes courses in all other CESM categories, including CESM 13 (Law) - CESM 12 since 2010</t>
  </si>
  <si>
    <t xml:space="preserve">Five year cohort survival analysis of the 2004, 2005, 2006, 2007 and 2008 intakes of first-time entering undergraduates five years </t>
  </si>
  <si>
    <t>2008 intake</t>
  </si>
  <si>
    <t xml:space="preserve">This table is an analysis of the academic progress of the 2004, 2005, 2006 2007 and 2008 FU cohorts carried out five years after their initial enrolment at UCT </t>
  </si>
  <si>
    <t>In the case of EBE, the 2004 - 2007 analyses were carried out over 6 years. The 2008 cohort will be updated next year with an additional year of  data.</t>
  </si>
  <si>
    <t>7.</t>
  </si>
  <si>
    <t>Percentages are to be read down each column.</t>
  </si>
  <si>
    <t xml:space="preserve">Five year cohort survival analysis of the 2004, 2005, 2006,2007 and 2008 intakes of first-time entering undergraduates five years </t>
  </si>
  <si>
    <t xml:space="preserve">Five year cohort survival analysis of the 2004, 2005. 2006, 2007 and 2008 intakes of first-time entering undergraduates five years </t>
  </si>
  <si>
    <t xml:space="preserve">Five year cohort survival analysis of the 2004, 2005,2006,2007 and 2008 intakes of first-time entering undergraduates five years </t>
  </si>
  <si>
    <t xml:space="preserve">Five year cohort survival analysis of the 2004, 2005 2006, 2007 and 2008 intakes of first-time entering undergraduates five years </t>
  </si>
  <si>
    <t xml:space="preserve"> 2008 intake</t>
  </si>
  <si>
    <t>Table 18</t>
  </si>
  <si>
    <t>Note; Mmeds are excluded under Health Sciences</t>
  </si>
  <si>
    <t>Progress of 2004, 2005, 2006, 2007 and 2008  intakes of master's students as at 2012</t>
  </si>
  <si>
    <t>Progress of the 2005, 2006 , 2007, 2008 and 2009  intakes of doctoral students as at 2012</t>
  </si>
  <si>
    <t>1000-Level</t>
  </si>
  <si>
    <t>2000-Level</t>
  </si>
  <si>
    <t>3000-Level</t>
  </si>
  <si>
    <t>4000-Level</t>
  </si>
  <si>
    <r>
      <t xml:space="preserve">Unique, </t>
    </r>
    <r>
      <rPr>
        <b/>
        <u/>
        <sz val="10"/>
        <rFont val="Times New Roman"/>
        <family val="1"/>
      </rPr>
      <t>unduplicated</t>
    </r>
    <r>
      <rPr>
        <sz val="10"/>
        <rFont val="Times New Roman"/>
        <family val="1"/>
      </rPr>
      <t xml:space="preserve"> head counts were extracted using the derived head count enrolment data element 589. Enrolments in </t>
    </r>
  </si>
  <si>
    <r>
      <t xml:space="preserve">Five year cohort survival analysis of the 2004, 2005,2006, 2007 and 2008 intakes of first-time entering </t>
    </r>
    <r>
      <rPr>
        <b/>
        <u/>
        <sz val="9"/>
        <rFont val="Times New Roman"/>
        <family val="1"/>
      </rPr>
      <t>extended programme</t>
    </r>
    <r>
      <rPr>
        <b/>
        <sz val="9"/>
        <rFont val="Times New Roman"/>
        <family val="1"/>
      </rPr>
      <t xml:space="preserve"> undergraduates five years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</si>
</sst>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Comic Sans MS"/>
      <family val="4"/>
    </font>
    <font>
      <b/>
      <sz val="8"/>
      <name val="Comic Sans MS"/>
      <family val="4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i/>
      <sz val="8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9">
    <xf numFmtId="0" fontId="0" fillId="0" borderId="0"/>
    <xf numFmtId="0" fontId="22" fillId="0" borderId="0"/>
    <xf numFmtId="0" fontId="2" fillId="0" borderId="0"/>
    <xf numFmtId="0" fontId="2" fillId="0" borderId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82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" xfId="0" applyFont="1" applyBorder="1"/>
    <xf numFmtId="0" fontId="5" fillId="0" borderId="0" xfId="0" applyFont="1" applyAlignment="1">
      <alignment horizontal="centerContinuous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4" xfId="0" applyFont="1" applyBorder="1"/>
    <xf numFmtId="0" fontId="4" fillId="0" borderId="5" xfId="0" applyFont="1" applyBorder="1" applyAlignment="1"/>
    <xf numFmtId="9" fontId="4" fillId="0" borderId="0" xfId="5" applyFont="1" applyBorder="1" applyAlignment="1">
      <alignment horizontal="center"/>
    </xf>
    <xf numFmtId="9" fontId="4" fillId="0" borderId="7" xfId="5" applyFont="1" applyBorder="1" applyAlignment="1">
      <alignment horizontal="center"/>
    </xf>
    <xf numFmtId="9" fontId="4" fillId="0" borderId="5" xfId="5" applyFont="1" applyBorder="1" applyAlignment="1">
      <alignment horizontal="center"/>
    </xf>
    <xf numFmtId="9" fontId="4" fillId="0" borderId="2" xfId="5" applyFont="1" applyBorder="1" applyAlignment="1">
      <alignment horizontal="center"/>
    </xf>
    <xf numFmtId="1" fontId="4" fillId="0" borderId="9" xfId="5" applyNumberFormat="1" applyFont="1" applyBorder="1" applyAlignment="1">
      <alignment horizontal="center"/>
    </xf>
    <xf numFmtId="9" fontId="4" fillId="0" borderId="3" xfId="5" applyFont="1" applyBorder="1" applyAlignment="1">
      <alignment horizontal="center"/>
    </xf>
    <xf numFmtId="9" fontId="4" fillId="0" borderId="4" xfId="5" applyFont="1" applyBorder="1" applyAlignment="1">
      <alignment horizontal="center"/>
    </xf>
    <xf numFmtId="1" fontId="4" fillId="0" borderId="1" xfId="5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0" xfId="5" applyNumberFormat="1" applyFont="1" applyBorder="1" applyAlignment="1">
      <alignment horizontal="center"/>
    </xf>
    <xf numFmtId="0" fontId="8" fillId="0" borderId="0" xfId="0" applyFont="1" applyAlignment="1">
      <alignment horizontal="centerContinuous"/>
    </xf>
    <xf numFmtId="1" fontId="4" fillId="0" borderId="3" xfId="5" applyNumberFormat="1" applyFont="1" applyBorder="1" applyAlignment="1">
      <alignment horizontal="center"/>
    </xf>
    <xf numFmtId="0" fontId="4" fillId="0" borderId="0" xfId="0" applyNumberFormat="1" applyFont="1" applyBorder="1"/>
    <xf numFmtId="0" fontId="7" fillId="0" borderId="0" xfId="0" applyFont="1"/>
    <xf numFmtId="0" fontId="9" fillId="0" borderId="0" xfId="0" applyFont="1"/>
    <xf numFmtId="0" fontId="0" fillId="0" borderId="0" xfId="0" applyAlignment="1">
      <alignment wrapText="1"/>
    </xf>
    <xf numFmtId="1" fontId="4" fillId="0" borderId="0" xfId="0" applyNumberFormat="1" applyFont="1" applyBorder="1" applyAlignment="1">
      <alignment horizontal="center"/>
    </xf>
    <xf numFmtId="0" fontId="6" fillId="0" borderId="1" xfId="0" applyFont="1" applyBorder="1" applyAlignment="1"/>
    <xf numFmtId="165" fontId="4" fillId="0" borderId="3" xfId="0" applyNumberFormat="1" applyFont="1" applyBorder="1" applyAlignment="1">
      <alignment horizontal="center"/>
    </xf>
    <xf numFmtId="1" fontId="4" fillId="0" borderId="0" xfId="0" applyNumberFormat="1" applyFont="1" applyBorder="1" applyAlignment="1"/>
    <xf numFmtId="0" fontId="12" fillId="0" borderId="0" xfId="0" applyFont="1"/>
    <xf numFmtId="1" fontId="4" fillId="0" borderId="0" xfId="0" applyNumberFormat="1" applyFont="1"/>
    <xf numFmtId="9" fontId="4" fillId="0" borderId="0" xfId="5" applyFont="1"/>
    <xf numFmtId="1" fontId="4" fillId="0" borderId="0" xfId="0" applyNumberFormat="1" applyFont="1" applyAlignment="1"/>
    <xf numFmtId="1" fontId="4" fillId="0" borderId="0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15" fillId="0" borderId="0" xfId="0" applyFont="1" applyAlignment="1"/>
    <xf numFmtId="1" fontId="4" fillId="0" borderId="0" xfId="4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0" xfId="0" applyFont="1"/>
    <xf numFmtId="0" fontId="16" fillId="0" borderId="0" xfId="0" applyFont="1" applyFill="1"/>
    <xf numFmtId="0" fontId="6" fillId="0" borderId="1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" fontId="4" fillId="0" borderId="4" xfId="5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9" fontId="4" fillId="0" borderId="9" xfId="5" applyFont="1" applyBorder="1" applyAlignment="1">
      <alignment horizontal="center"/>
    </xf>
    <xf numFmtId="9" fontId="4" fillId="0" borderId="10" xfId="5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9" fontId="4" fillId="0" borderId="1" xfId="5" applyFont="1" applyBorder="1" applyAlignment="1">
      <alignment horizontal="center"/>
    </xf>
    <xf numFmtId="1" fontId="4" fillId="0" borderId="5" xfId="5" applyNumberFormat="1" applyFont="1" applyBorder="1" applyAlignment="1">
      <alignment horizontal="center"/>
    </xf>
    <xf numFmtId="9" fontId="7" fillId="0" borderId="0" xfId="5" applyFont="1"/>
    <xf numFmtId="9" fontId="7" fillId="0" borderId="0" xfId="5" applyFont="1" applyAlignment="1">
      <alignment horizontal="center"/>
    </xf>
    <xf numFmtId="0" fontId="4" fillId="0" borderId="4" xfId="0" applyFont="1" applyBorder="1" applyAlignment="1"/>
    <xf numFmtId="165" fontId="4" fillId="0" borderId="0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0" xfId="0" applyFont="1" applyBorder="1"/>
    <xf numFmtId="10" fontId="4" fillId="0" borderId="0" xfId="0" applyNumberFormat="1" applyFont="1" applyBorder="1"/>
    <xf numFmtId="0" fontId="10" fillId="2" borderId="0" xfId="3" applyFont="1" applyFill="1" applyAlignment="1"/>
    <xf numFmtId="0" fontId="10" fillId="2" borderId="0" xfId="3" applyFont="1" applyFill="1" applyAlignment="1">
      <alignment horizontal="centerContinuous"/>
    </xf>
    <xf numFmtId="49" fontId="10" fillId="2" borderId="0" xfId="3" applyNumberFormat="1" applyFont="1" applyFill="1" applyAlignment="1" applyProtection="1">
      <alignment horizontal="centerContinuous"/>
      <protection locked="0"/>
    </xf>
    <xf numFmtId="49" fontId="10" fillId="2" borderId="0" xfId="3" applyNumberFormat="1" applyFont="1" applyFill="1" applyAlignment="1" applyProtection="1">
      <protection locked="0"/>
    </xf>
    <xf numFmtId="0" fontId="10" fillId="2" borderId="0" xfId="3" applyFont="1" applyFill="1"/>
    <xf numFmtId="0" fontId="11" fillId="2" borderId="0" xfId="3" applyFont="1" applyFill="1" applyBorder="1" applyAlignment="1">
      <alignment horizontal="center"/>
    </xf>
    <xf numFmtId="10" fontId="11" fillId="2" borderId="0" xfId="3" applyNumberFormat="1" applyFont="1" applyFill="1" applyBorder="1" applyAlignment="1">
      <alignment horizontal="center"/>
    </xf>
    <xf numFmtId="0" fontId="10" fillId="2" borderId="0" xfId="3" applyFont="1" applyFill="1" applyAlignment="1">
      <alignment wrapText="1"/>
    </xf>
    <xf numFmtId="0" fontId="4" fillId="0" borderId="0" xfId="0" applyFont="1" applyFill="1" applyBorder="1"/>
    <xf numFmtId="0" fontId="4" fillId="0" borderId="0" xfId="0" applyFont="1" applyFill="1" applyAlignment="1"/>
    <xf numFmtId="1" fontId="4" fillId="0" borderId="0" xfId="0" applyNumberFormat="1" applyFont="1" applyFill="1"/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34" xfId="0" applyFont="1" applyBorder="1"/>
    <xf numFmtId="0" fontId="18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9" fillId="0" borderId="4" xfId="0" applyFont="1" applyBorder="1" applyAlignment="1"/>
    <xf numFmtId="0" fontId="19" fillId="0" borderId="5" xfId="0" applyFont="1" applyBorder="1" applyAlignment="1"/>
    <xf numFmtId="0" fontId="2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9" xfId="0" applyNumberFormat="1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9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21" fillId="0" borderId="0" xfId="0" applyFont="1" applyFill="1"/>
    <xf numFmtId="1" fontId="4" fillId="0" borderId="0" xfId="0" applyNumberFormat="1" applyFont="1" applyFill="1" applyBorder="1" applyAlignment="1"/>
    <xf numFmtId="0" fontId="21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ill="1" applyBorder="1"/>
    <xf numFmtId="0" fontId="0" fillId="0" borderId="0" xfId="0" applyNumberFormat="1" applyFill="1" applyBorder="1"/>
    <xf numFmtId="0" fontId="21" fillId="0" borderId="0" xfId="0" applyNumberFormat="1" applyFont="1" applyFill="1" applyBorder="1"/>
    <xf numFmtId="0" fontId="4" fillId="0" borderId="0" xfId="0" applyFont="1" applyBorder="1" applyAlignment="1"/>
    <xf numFmtId="1" fontId="4" fillId="0" borderId="0" xfId="0" applyNumberFormat="1" applyFont="1" applyFill="1" applyBorder="1"/>
    <xf numFmtId="0" fontId="12" fillId="0" borderId="0" xfId="0" applyFont="1" applyFill="1" applyBorder="1"/>
    <xf numFmtId="10" fontId="0" fillId="0" borderId="0" xfId="0" applyNumberFormat="1" applyFill="1" applyBorder="1"/>
    <xf numFmtId="9" fontId="4" fillId="0" borderId="0" xfId="0" applyNumberFormat="1" applyFont="1" applyAlignment="1"/>
    <xf numFmtId="164" fontId="4" fillId="0" borderId="0" xfId="0" applyNumberFormat="1" applyFont="1" applyBorder="1"/>
    <xf numFmtId="0" fontId="10" fillId="2" borderId="0" xfId="3" applyFont="1" applyFill="1" applyAlignment="1">
      <alignment horizontal="center"/>
    </xf>
    <xf numFmtId="0" fontId="4" fillId="0" borderId="0" xfId="6" applyFont="1" applyFill="1"/>
    <xf numFmtId="0" fontId="25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left"/>
    </xf>
    <xf numFmtId="0" fontId="28" fillId="0" borderId="0" xfId="0" applyNumberFormat="1" applyFont="1"/>
    <xf numFmtId="0" fontId="30" fillId="0" borderId="0" xfId="0" applyFont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33" fillId="0" borderId="33" xfId="0" applyFont="1" applyBorder="1"/>
    <xf numFmtId="0" fontId="33" fillId="0" borderId="33" xfId="0" applyFont="1" applyBorder="1" applyAlignment="1">
      <alignment horizontal="center"/>
    </xf>
    <xf numFmtId="0" fontId="33" fillId="0" borderId="36" xfId="0" applyFont="1" applyBorder="1" applyAlignment="1">
      <alignment horizontal="center" wrapText="1"/>
    </xf>
    <xf numFmtId="0" fontId="28" fillId="0" borderId="1" xfId="0" applyFont="1" applyBorder="1"/>
    <xf numFmtId="0" fontId="28" fillId="0" borderId="61" xfId="0" applyNumberFormat="1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9" fontId="31" fillId="0" borderId="4" xfId="5" applyFont="1" applyBorder="1"/>
    <xf numFmtId="9" fontId="31" fillId="0" borderId="62" xfId="5" applyFont="1" applyBorder="1" applyAlignment="1">
      <alignment horizontal="center"/>
    </xf>
    <xf numFmtId="9" fontId="31" fillId="0" borderId="2" xfId="5" applyFont="1" applyBorder="1" applyAlignment="1">
      <alignment horizontal="center"/>
    </xf>
    <xf numFmtId="0" fontId="28" fillId="0" borderId="3" xfId="0" applyFont="1" applyBorder="1"/>
    <xf numFmtId="0" fontId="28" fillId="0" borderId="63" xfId="0" applyNumberFormat="1" applyFont="1" applyBorder="1" applyAlignment="1">
      <alignment horizontal="center"/>
    </xf>
    <xf numFmtId="9" fontId="31" fillId="0" borderId="0" xfId="5" applyFont="1"/>
    <xf numFmtId="9" fontId="31" fillId="0" borderId="63" xfId="5" applyFont="1" applyBorder="1" applyAlignment="1">
      <alignment horizontal="center"/>
    </xf>
    <xf numFmtId="9" fontId="31" fillId="0" borderId="8" xfId="5" applyFont="1" applyBorder="1" applyAlignment="1">
      <alignment horizontal="center"/>
    </xf>
    <xf numFmtId="0" fontId="28" fillId="0" borderId="4" xfId="0" applyFont="1" applyBorder="1"/>
    <xf numFmtId="0" fontId="33" fillId="0" borderId="1" xfId="0" applyFont="1" applyBorder="1"/>
    <xf numFmtId="0" fontId="33" fillId="0" borderId="61" xfId="0" applyNumberFormat="1" applyFont="1" applyBorder="1" applyAlignment="1">
      <alignment horizontal="center"/>
    </xf>
    <xf numFmtId="0" fontId="33" fillId="0" borderId="61" xfId="0" applyNumberFormat="1" applyFont="1" applyFill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9" fontId="30" fillId="0" borderId="4" xfId="5" applyFont="1" applyBorder="1"/>
    <xf numFmtId="9" fontId="30" fillId="0" borderId="8" xfId="5" applyFont="1" applyBorder="1" applyAlignment="1">
      <alignment horizontal="center"/>
    </xf>
    <xf numFmtId="9" fontId="30" fillId="0" borderId="2" xfId="5" applyFont="1" applyBorder="1" applyAlignment="1">
      <alignment horizontal="center"/>
    </xf>
    <xf numFmtId="0" fontId="31" fillId="0" borderId="0" xfId="0" applyFont="1"/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0" fontId="28" fillId="0" borderId="0" xfId="0" applyFont="1" applyBorder="1" applyAlignment="1">
      <alignment horizontal="left"/>
    </xf>
    <xf numFmtId="49" fontId="28" fillId="0" borderId="0" xfId="0" applyNumberFormat="1" applyFont="1" applyBorder="1" applyAlignment="1">
      <alignment horizontal="center"/>
    </xf>
    <xf numFmtId="10" fontId="33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Border="1" applyAlignment="1">
      <alignment horizontal="center"/>
    </xf>
    <xf numFmtId="0" fontId="33" fillId="0" borderId="34" xfId="0" applyFont="1" applyBorder="1"/>
    <xf numFmtId="0" fontId="33" fillId="0" borderId="33" xfId="0" applyFont="1" applyBorder="1" applyAlignment="1">
      <alignment horizontal="center" wrapText="1"/>
    </xf>
    <xf numFmtId="0" fontId="28" fillId="0" borderId="6" xfId="0" applyNumberFormat="1" applyFont="1" applyBorder="1" applyAlignment="1">
      <alignment horizontal="center"/>
    </xf>
    <xf numFmtId="9" fontId="31" fillId="0" borderId="3" xfId="5" applyFont="1" applyBorder="1"/>
    <xf numFmtId="9" fontId="31" fillId="0" borderId="6" xfId="5" applyFont="1" applyBorder="1" applyAlignment="1">
      <alignment horizontal="center"/>
    </xf>
    <xf numFmtId="0" fontId="28" fillId="0" borderId="11" xfId="0" applyNumberFormat="1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33" fillId="0" borderId="64" xfId="0" applyNumberFormat="1" applyFont="1" applyBorder="1" applyAlignment="1">
      <alignment horizontal="center"/>
    </xf>
    <xf numFmtId="164" fontId="33" fillId="0" borderId="11" xfId="0" applyNumberFormat="1" applyFont="1" applyBorder="1" applyAlignment="1">
      <alignment horizontal="center"/>
    </xf>
    <xf numFmtId="9" fontId="30" fillId="0" borderId="4" xfId="5" applyFont="1" applyBorder="1" applyAlignment="1">
      <alignment horizontal="center"/>
    </xf>
    <xf numFmtId="9" fontId="31" fillId="0" borderId="0" xfId="5" applyFont="1" applyAlignment="1">
      <alignment horizontal="center"/>
    </xf>
    <xf numFmtId="0" fontId="28" fillId="0" borderId="52" xfId="0" applyNumberFormat="1" applyFont="1" applyBorder="1" applyAlignment="1">
      <alignment horizontal="center"/>
    </xf>
    <xf numFmtId="9" fontId="31" fillId="0" borderId="52" xfId="5" applyFont="1" applyBorder="1" applyAlignment="1">
      <alignment horizontal="center"/>
    </xf>
    <xf numFmtId="0" fontId="28" fillId="0" borderId="56" xfId="0" applyNumberFormat="1" applyFont="1" applyBorder="1" applyAlignment="1">
      <alignment horizontal="center"/>
    </xf>
    <xf numFmtId="9" fontId="31" fillId="0" borderId="57" xfId="5" applyFont="1" applyBorder="1" applyAlignment="1">
      <alignment horizontal="center"/>
    </xf>
    <xf numFmtId="9" fontId="30" fillId="0" borderId="57" xfId="5" applyFont="1" applyBorder="1" applyAlignment="1">
      <alignment horizontal="center"/>
    </xf>
    <xf numFmtId="0" fontId="35" fillId="0" borderId="0" xfId="0" applyFont="1" applyAlignment="1">
      <alignment horizontal="left"/>
    </xf>
    <xf numFmtId="0" fontId="29" fillId="0" borderId="5" xfId="0" applyFont="1" applyBorder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5" xfId="0" applyFont="1" applyBorder="1" applyAlignment="1">
      <alignment horizontal="centerContinuous"/>
    </xf>
    <xf numFmtId="0" fontId="29" fillId="0" borderId="0" xfId="0" applyFont="1" applyAlignment="1"/>
    <xf numFmtId="0" fontId="29" fillId="0" borderId="5" xfId="0" applyFont="1" applyBorder="1" applyAlignment="1"/>
    <xf numFmtId="0" fontId="29" fillId="0" borderId="1" xfId="0" applyFont="1" applyBorder="1" applyAlignment="1"/>
    <xf numFmtId="0" fontId="36" fillId="0" borderId="4" xfId="0" applyFont="1" applyBorder="1" applyAlignment="1"/>
    <xf numFmtId="0" fontId="36" fillId="0" borderId="34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36" fillId="0" borderId="36" xfId="0" applyFont="1" applyBorder="1" applyAlignment="1">
      <alignment horizontal="center"/>
    </xf>
    <xf numFmtId="1" fontId="29" fillId="0" borderId="1" xfId="0" applyNumberFormat="1" applyFont="1" applyBorder="1" applyAlignment="1"/>
    <xf numFmtId="1" fontId="29" fillId="0" borderId="1" xfId="5" applyNumberFormat="1" applyFont="1" applyBorder="1" applyAlignment="1">
      <alignment horizontal="center"/>
    </xf>
    <xf numFmtId="1" fontId="29" fillId="0" borderId="9" xfId="5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1" fontId="29" fillId="0" borderId="10" xfId="0" applyNumberFormat="1" applyFont="1" applyBorder="1" applyAlignment="1">
      <alignment horizontal="center"/>
    </xf>
    <xf numFmtId="0" fontId="37" fillId="0" borderId="0" xfId="0" applyFont="1" applyAlignment="1"/>
    <xf numFmtId="9" fontId="37" fillId="0" borderId="3" xfId="5" applyFont="1" applyBorder="1" applyAlignment="1">
      <alignment horizontal="center"/>
    </xf>
    <xf numFmtId="9" fontId="37" fillId="0" borderId="0" xfId="5" applyFont="1" applyBorder="1" applyAlignment="1">
      <alignment horizontal="center"/>
    </xf>
    <xf numFmtId="9" fontId="37" fillId="0" borderId="0" xfId="0" applyNumberFormat="1" applyFont="1" applyBorder="1" applyAlignment="1">
      <alignment horizontal="center"/>
    </xf>
    <xf numFmtId="9" fontId="37" fillId="0" borderId="7" xfId="0" applyNumberFormat="1" applyFont="1" applyBorder="1" applyAlignment="1">
      <alignment horizontal="center"/>
    </xf>
    <xf numFmtId="1" fontId="29" fillId="0" borderId="3" xfId="0" applyNumberFormat="1" applyFont="1" applyBorder="1" applyAlignment="1"/>
    <xf numFmtId="1" fontId="29" fillId="0" borderId="3" xfId="5" applyNumberFormat="1" applyFont="1" applyBorder="1" applyAlignment="1">
      <alignment horizontal="center"/>
    </xf>
    <xf numFmtId="1" fontId="29" fillId="0" borderId="0" xfId="5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0" fontId="37" fillId="0" borderId="5" xfId="0" applyFont="1" applyBorder="1" applyAlignment="1"/>
    <xf numFmtId="9" fontId="37" fillId="0" borderId="4" xfId="5" applyFont="1" applyBorder="1" applyAlignment="1">
      <alignment horizontal="center"/>
    </xf>
    <xf numFmtId="9" fontId="37" fillId="0" borderId="5" xfId="5" applyFont="1" applyBorder="1" applyAlignment="1">
      <alignment horizontal="center"/>
    </xf>
    <xf numFmtId="9" fontId="37" fillId="0" borderId="5" xfId="0" applyNumberFormat="1" applyFont="1" applyBorder="1" applyAlignment="1">
      <alignment horizontal="center"/>
    </xf>
    <xf numFmtId="9" fontId="37" fillId="0" borderId="2" xfId="0" applyNumberFormat="1" applyFont="1" applyBorder="1" applyAlignment="1">
      <alignment horizontal="center"/>
    </xf>
    <xf numFmtId="1" fontId="36" fillId="0" borderId="3" xfId="5" applyNumberFormat="1" applyFont="1" applyBorder="1" applyAlignment="1">
      <alignment horizontal="left"/>
    </xf>
    <xf numFmtId="1" fontId="29" fillId="0" borderId="0" xfId="0" applyNumberFormat="1" applyFont="1" applyBorder="1"/>
    <xf numFmtId="1" fontId="29" fillId="0" borderId="7" xfId="0" applyNumberFormat="1" applyFont="1" applyFill="1" applyBorder="1" applyAlignment="1">
      <alignment horizontal="center"/>
    </xf>
    <xf numFmtId="0" fontId="37" fillId="0" borderId="0" xfId="0" applyFont="1" applyBorder="1" applyAlignment="1"/>
    <xf numFmtId="9" fontId="36" fillId="0" borderId="0" xfId="5" applyFont="1" applyBorder="1" applyAlignment="1">
      <alignment horizontal="center"/>
    </xf>
    <xf numFmtId="0" fontId="36" fillId="0" borderId="0" xfId="0" applyFont="1" applyBorder="1" applyAlignment="1"/>
    <xf numFmtId="1" fontId="36" fillId="0" borderId="0" xfId="5" applyNumberFormat="1" applyFont="1" applyBorder="1" applyAlignment="1">
      <alignment horizontal="center"/>
    </xf>
    <xf numFmtId="0" fontId="36" fillId="0" borderId="0" xfId="0" applyFont="1" applyAlignment="1">
      <alignment horizontal="centerContinuous"/>
    </xf>
    <xf numFmtId="0" fontId="36" fillId="0" borderId="34" xfId="0" applyFont="1" applyBorder="1" applyAlignment="1"/>
    <xf numFmtId="0" fontId="29" fillId="0" borderId="3" xfId="0" applyFont="1" applyBorder="1" applyAlignment="1"/>
    <xf numFmtId="0" fontId="29" fillId="0" borderId="4" xfId="0" applyFont="1" applyBorder="1" applyAlignment="1"/>
    <xf numFmtId="0" fontId="36" fillId="0" borderId="1" xfId="0" applyFont="1" applyBorder="1" applyAlignment="1"/>
    <xf numFmtId="0" fontId="37" fillId="0" borderId="4" xfId="0" applyFont="1" applyBorder="1" applyAlignment="1"/>
    <xf numFmtId="1" fontId="37" fillId="0" borderId="0" xfId="0" applyNumberFormat="1" applyFont="1" applyAlignment="1"/>
    <xf numFmtId="1" fontId="29" fillId="0" borderId="0" xfId="0" applyNumberFormat="1" applyFont="1" applyAlignment="1"/>
    <xf numFmtId="0" fontId="35" fillId="0" borderId="0" xfId="0" applyFont="1" applyAlignment="1"/>
    <xf numFmtId="0" fontId="29" fillId="0" borderId="33" xfId="0" applyFont="1" applyBorder="1" applyAlignment="1"/>
    <xf numFmtId="0" fontId="29" fillId="0" borderId="6" xfId="0" applyFont="1" applyBorder="1" applyAlignment="1"/>
    <xf numFmtId="0" fontId="29" fillId="0" borderId="7" xfId="0" applyFont="1" applyBorder="1"/>
    <xf numFmtId="9" fontId="37" fillId="0" borderId="0" xfId="5" applyFont="1" applyAlignment="1"/>
    <xf numFmtId="1" fontId="29" fillId="0" borderId="0" xfId="0" applyNumberFormat="1" applyFont="1"/>
    <xf numFmtId="0" fontId="36" fillId="0" borderId="11" xfId="0" applyFont="1" applyBorder="1"/>
    <xf numFmtId="0" fontId="36" fillId="0" borderId="34" xfId="0" applyFont="1" applyBorder="1" applyAlignment="1">
      <alignment horizontal="centerContinuous"/>
    </xf>
    <xf numFmtId="0" fontId="36" fillId="0" borderId="35" xfId="0" applyFont="1" applyBorder="1" applyAlignment="1">
      <alignment horizontal="centerContinuous"/>
    </xf>
    <xf numFmtId="0" fontId="36" fillId="0" borderId="36" xfId="0" applyFont="1" applyBorder="1" applyAlignment="1">
      <alignment horizontal="centerContinuous"/>
    </xf>
    <xf numFmtId="0" fontId="36" fillId="0" borderId="8" xfId="0" applyFont="1" applyBorder="1"/>
    <xf numFmtId="0" fontId="36" fillId="0" borderId="33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8" fillId="0" borderId="73" xfId="0" applyFont="1" applyBorder="1" applyAlignment="1">
      <alignment horizontal="center" wrapText="1"/>
    </xf>
    <xf numFmtId="0" fontId="36" fillId="0" borderId="6" xfId="0" applyFont="1" applyBorder="1"/>
    <xf numFmtId="9" fontId="29" fillId="0" borderId="6" xfId="5" applyFont="1" applyBorder="1" applyAlignment="1">
      <alignment horizontal="center"/>
    </xf>
    <xf numFmtId="9" fontId="29" fillId="0" borderId="3" xfId="5" applyFont="1" applyBorder="1" applyAlignment="1">
      <alignment horizontal="center"/>
    </xf>
    <xf numFmtId="0" fontId="29" fillId="0" borderId="3" xfId="0" applyFont="1" applyBorder="1"/>
    <xf numFmtId="0" fontId="39" fillId="0" borderId="74" xfId="0" applyFont="1" applyBorder="1"/>
    <xf numFmtId="0" fontId="29" fillId="0" borderId="6" xfId="0" applyFont="1" applyBorder="1"/>
    <xf numFmtId="9" fontId="29" fillId="0" borderId="3" xfId="0" applyNumberFormat="1" applyFont="1" applyBorder="1" applyAlignment="1">
      <alignment horizontal="center"/>
    </xf>
    <xf numFmtId="9" fontId="39" fillId="0" borderId="74" xfId="0" applyNumberFormat="1" applyFont="1" applyBorder="1" applyAlignment="1">
      <alignment horizontal="center"/>
    </xf>
    <xf numFmtId="9" fontId="29" fillId="0" borderId="8" xfId="5" applyFont="1" applyBorder="1" applyAlignment="1">
      <alignment horizontal="center"/>
    </xf>
    <xf numFmtId="9" fontId="29" fillId="0" borderId="4" xfId="5" applyFont="1" applyBorder="1" applyAlignment="1">
      <alignment horizontal="center"/>
    </xf>
    <xf numFmtId="9" fontId="29" fillId="0" borderId="4" xfId="0" applyNumberFormat="1" applyFont="1" applyBorder="1" applyAlignment="1">
      <alignment horizontal="center"/>
    </xf>
    <xf numFmtId="9" fontId="39" fillId="0" borderId="75" xfId="0" applyNumberFormat="1" applyFont="1" applyBorder="1" applyAlignment="1">
      <alignment horizontal="center"/>
    </xf>
    <xf numFmtId="0" fontId="29" fillId="0" borderId="11" xfId="0" applyFont="1" applyBorder="1"/>
    <xf numFmtId="9" fontId="29" fillId="0" borderId="11" xfId="5" applyFont="1" applyBorder="1" applyAlignment="1">
      <alignment horizontal="center"/>
    </xf>
    <xf numFmtId="9" fontId="29" fillId="0" borderId="1" xfId="5" applyFont="1" applyBorder="1" applyAlignment="1">
      <alignment horizontal="center"/>
    </xf>
    <xf numFmtId="9" fontId="29" fillId="0" borderId="52" xfId="0" applyNumberFormat="1" applyFont="1" applyBorder="1" applyAlignment="1">
      <alignment horizontal="center"/>
    </xf>
    <xf numFmtId="0" fontId="29" fillId="0" borderId="8" xfId="0" applyFont="1" applyBorder="1"/>
    <xf numFmtId="0" fontId="29" fillId="0" borderId="11" xfId="5" applyNumberFormat="1" applyFont="1" applyBorder="1" applyAlignment="1">
      <alignment horizontal="center"/>
    </xf>
    <xf numFmtId="1" fontId="29" fillId="0" borderId="56" xfId="5" applyNumberFormat="1" applyFont="1" applyBorder="1" applyAlignment="1">
      <alignment horizontal="center"/>
    </xf>
    <xf numFmtId="1" fontId="39" fillId="0" borderId="76" xfId="5" applyNumberFormat="1" applyFont="1" applyBorder="1" applyAlignment="1">
      <alignment horizontal="center"/>
    </xf>
    <xf numFmtId="9" fontId="37" fillId="0" borderId="8" xfId="5" applyFont="1" applyBorder="1" applyAlignment="1">
      <alignment horizontal="center"/>
    </xf>
    <xf numFmtId="9" fontId="37" fillId="0" borderId="57" xfId="5" applyFont="1" applyBorder="1" applyAlignment="1">
      <alignment horizontal="center"/>
    </xf>
    <xf numFmtId="9" fontId="40" fillId="0" borderId="75" xfId="5" applyFont="1" applyBorder="1" applyAlignment="1">
      <alignment horizontal="center"/>
    </xf>
    <xf numFmtId="0" fontId="29" fillId="0" borderId="0" xfId="0" applyNumberFormat="1" applyFont="1" applyBorder="1"/>
    <xf numFmtId="0" fontId="36" fillId="0" borderId="5" xfId="0" applyFont="1" applyBorder="1"/>
    <xf numFmtId="0" fontId="29" fillId="0" borderId="0" xfId="0" applyFont="1" applyFill="1" applyBorder="1"/>
    <xf numFmtId="0" fontId="36" fillId="0" borderId="1" xfId="0" applyFont="1" applyBorder="1"/>
    <xf numFmtId="0" fontId="36" fillId="0" borderId="33" xfId="0" applyFont="1" applyBorder="1" applyAlignment="1">
      <alignment horizontal="centerContinuous"/>
    </xf>
    <xf numFmtId="0" fontId="28" fillId="0" borderId="0" xfId="0" applyFont="1" applyFill="1" applyBorder="1"/>
    <xf numFmtId="0" fontId="36" fillId="0" borderId="4" xfId="0" applyFont="1" applyBorder="1"/>
    <xf numFmtId="0" fontId="38" fillId="0" borderId="33" xfId="0" applyFont="1" applyBorder="1" applyAlignment="1">
      <alignment horizontal="center" wrapText="1"/>
    </xf>
    <xf numFmtId="0" fontId="38" fillId="0" borderId="34" xfId="0" applyFont="1" applyBorder="1" applyAlignment="1">
      <alignment horizontal="center" wrapText="1"/>
    </xf>
    <xf numFmtId="9" fontId="29" fillId="0" borderId="0" xfId="5" applyFont="1"/>
    <xf numFmtId="0" fontId="36" fillId="0" borderId="3" xfId="0" applyFont="1" applyBorder="1"/>
    <xf numFmtId="1" fontId="39" fillId="0" borderId="6" xfId="5" applyNumberFormat="1" applyFont="1" applyBorder="1" applyAlignment="1">
      <alignment horizontal="center"/>
    </xf>
    <xf numFmtId="1" fontId="39" fillId="0" borderId="3" xfId="5" applyNumberFormat="1" applyFont="1" applyBorder="1" applyAlignment="1">
      <alignment horizontal="center"/>
    </xf>
    <xf numFmtId="0" fontId="39" fillId="0" borderId="6" xfId="0" applyNumberFormat="1" applyFont="1" applyBorder="1" applyAlignment="1">
      <alignment horizontal="center"/>
    </xf>
    <xf numFmtId="0" fontId="29" fillId="0" borderId="4" xfId="0" applyFont="1" applyBorder="1"/>
    <xf numFmtId="1" fontId="39" fillId="0" borderId="8" xfId="5" applyNumberFormat="1" applyFont="1" applyBorder="1" applyAlignment="1">
      <alignment horizontal="center"/>
    </xf>
    <xf numFmtId="1" fontId="39" fillId="0" borderId="4" xfId="5" applyNumberFormat="1" applyFont="1" applyBorder="1" applyAlignment="1">
      <alignment horizontal="center"/>
    </xf>
    <xf numFmtId="0" fontId="39" fillId="0" borderId="8" xfId="0" applyNumberFormat="1" applyFont="1" applyBorder="1" applyAlignment="1">
      <alignment horizontal="center"/>
    </xf>
    <xf numFmtId="0" fontId="29" fillId="0" borderId="1" xfId="0" applyFont="1" applyBorder="1"/>
    <xf numFmtId="1" fontId="39" fillId="0" borderId="11" xfId="5" applyNumberFormat="1" applyFont="1" applyBorder="1" applyAlignment="1">
      <alignment horizontal="center"/>
    </xf>
    <xf numFmtId="1" fontId="39" fillId="0" borderId="1" xfId="5" applyNumberFormat="1" applyFont="1" applyBorder="1" applyAlignment="1">
      <alignment horizontal="center"/>
    </xf>
    <xf numFmtId="0" fontId="39" fillId="0" borderId="6" xfId="5" applyNumberFormat="1" applyFont="1" applyBorder="1" applyAlignment="1">
      <alignment horizontal="center"/>
    </xf>
    <xf numFmtId="0" fontId="39" fillId="0" borderId="3" xfId="5" applyNumberFormat="1" applyFont="1" applyBorder="1" applyAlignment="1">
      <alignment horizontal="center"/>
    </xf>
    <xf numFmtId="0" fontId="39" fillId="0" borderId="64" xfId="0" applyNumberFormat="1" applyFont="1" applyBorder="1" applyAlignment="1">
      <alignment horizontal="center"/>
    </xf>
    <xf numFmtId="9" fontId="40" fillId="0" borderId="8" xfId="5" applyNumberFormat="1" applyFont="1" applyBorder="1" applyAlignment="1">
      <alignment horizontal="center"/>
    </xf>
    <xf numFmtId="9" fontId="40" fillId="0" borderId="4" xfId="5" applyNumberFormat="1" applyFont="1" applyBorder="1" applyAlignment="1">
      <alignment horizontal="center"/>
    </xf>
    <xf numFmtId="9" fontId="29" fillId="0" borderId="0" xfId="5" applyFont="1" applyFill="1" applyBorder="1" applyAlignment="1">
      <alignment horizontal="center"/>
    </xf>
    <xf numFmtId="0" fontId="36" fillId="0" borderId="0" xfId="0" applyFont="1" applyBorder="1"/>
    <xf numFmtId="49" fontId="29" fillId="0" borderId="0" xfId="0" applyNumberFormat="1" applyFont="1" applyBorder="1" applyAlignment="1">
      <alignment horizontal="center"/>
    </xf>
    <xf numFmtId="9" fontId="29" fillId="0" borderId="0" xfId="5" applyFont="1" applyBorder="1" applyAlignment="1">
      <alignment horizontal="left"/>
    </xf>
    <xf numFmtId="0" fontId="29" fillId="0" borderId="0" xfId="0" applyFont="1" applyAlignment="1">
      <alignment horizontal="right"/>
    </xf>
    <xf numFmtId="49" fontId="29" fillId="0" borderId="0" xfId="0" applyNumberFormat="1" applyFont="1" applyBorder="1"/>
    <xf numFmtId="9" fontId="36" fillId="0" borderId="48" xfId="5" applyFont="1" applyBorder="1" applyAlignment="1">
      <alignment horizontal="center"/>
    </xf>
    <xf numFmtId="9" fontId="36" fillId="0" borderId="49" xfId="5" applyFont="1" applyBorder="1" applyAlignment="1">
      <alignment horizontal="center"/>
    </xf>
    <xf numFmtId="9" fontId="36" fillId="0" borderId="51" xfId="5" applyFont="1" applyBorder="1" applyAlignment="1">
      <alignment horizontal="center"/>
    </xf>
    <xf numFmtId="9" fontId="36" fillId="0" borderId="50" xfId="5" applyFont="1" applyBorder="1" applyAlignment="1">
      <alignment horizontal="center"/>
    </xf>
    <xf numFmtId="9" fontId="29" fillId="0" borderId="0" xfId="5" applyFont="1" applyBorder="1" applyAlignment="1">
      <alignment horizontal="center"/>
    </xf>
    <xf numFmtId="9" fontId="29" fillId="0" borderId="24" xfId="5" applyFont="1" applyBorder="1" applyAlignment="1">
      <alignment horizontal="center"/>
    </xf>
    <xf numFmtId="9" fontId="29" fillId="0" borderId="14" xfId="5" applyFont="1" applyBorder="1" applyAlignment="1">
      <alignment horizontal="center"/>
    </xf>
    <xf numFmtId="9" fontId="29" fillId="0" borderId="26" xfId="5" applyFont="1" applyBorder="1" applyAlignment="1">
      <alignment horizontal="center"/>
    </xf>
    <xf numFmtId="9" fontId="29" fillId="0" borderId="17" xfId="5" applyFont="1" applyBorder="1" applyAlignment="1">
      <alignment horizontal="center"/>
    </xf>
    <xf numFmtId="9" fontId="29" fillId="0" borderId="32" xfId="5" applyFont="1" applyBorder="1" applyAlignment="1">
      <alignment horizontal="center"/>
    </xf>
    <xf numFmtId="9" fontId="29" fillId="0" borderId="18" xfId="5" applyFont="1" applyBorder="1" applyAlignment="1">
      <alignment horizontal="center"/>
    </xf>
    <xf numFmtId="0" fontId="35" fillId="0" borderId="0" xfId="0" applyFont="1" applyAlignment="1">
      <alignment horizontal="centerContinuous"/>
    </xf>
    <xf numFmtId="0" fontId="36" fillId="0" borderId="4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6" fillId="0" borderId="2" xfId="0" applyFont="1" applyBorder="1" applyAlignment="1">
      <alignment horizontal="center" wrapText="1"/>
    </xf>
    <xf numFmtId="9" fontId="29" fillId="0" borderId="0" xfId="0" applyNumberFormat="1" applyFont="1" applyBorder="1" applyAlignment="1">
      <alignment horizontal="center"/>
    </xf>
    <xf numFmtId="9" fontId="29" fillId="0" borderId="7" xfId="0" applyNumberFormat="1" applyFont="1" applyBorder="1" applyAlignment="1">
      <alignment horizontal="center"/>
    </xf>
    <xf numFmtId="9" fontId="29" fillId="0" borderId="1" xfId="0" applyNumberFormat="1" applyFont="1" applyBorder="1" applyAlignment="1">
      <alignment horizontal="center"/>
    </xf>
    <xf numFmtId="9" fontId="29" fillId="0" borderId="9" xfId="0" applyNumberFormat="1" applyFont="1" applyBorder="1" applyAlignment="1">
      <alignment horizontal="center"/>
    </xf>
    <xf numFmtId="9" fontId="29" fillId="0" borderId="10" xfId="0" applyNumberFormat="1" applyFont="1" applyBorder="1" applyAlignment="1">
      <alignment horizontal="center"/>
    </xf>
    <xf numFmtId="9" fontId="29" fillId="0" borderId="5" xfId="0" applyNumberFormat="1" applyFont="1" applyBorder="1" applyAlignment="1">
      <alignment horizontal="center"/>
    </xf>
    <xf numFmtId="9" fontId="29" fillId="0" borderId="2" xfId="0" applyNumberFormat="1" applyFont="1" applyBorder="1" applyAlignment="1">
      <alignment horizontal="center"/>
    </xf>
    <xf numFmtId="0" fontId="29" fillId="0" borderId="1" xfId="5" applyNumberFormat="1" applyFont="1" applyBorder="1" applyAlignment="1">
      <alignment horizontal="center"/>
    </xf>
    <xf numFmtId="0" fontId="29" fillId="0" borderId="9" xfId="5" applyNumberFormat="1" applyFont="1" applyBorder="1" applyAlignment="1">
      <alignment horizontal="center"/>
    </xf>
    <xf numFmtId="0" fontId="29" fillId="0" borderId="10" xfId="5" applyNumberFormat="1" applyFont="1" applyBorder="1" applyAlignment="1">
      <alignment horizontal="center"/>
    </xf>
    <xf numFmtId="0" fontId="37" fillId="0" borderId="4" xfId="0" applyFont="1" applyBorder="1"/>
    <xf numFmtId="9" fontId="37" fillId="0" borderId="2" xfId="5" applyFont="1" applyBorder="1" applyAlignment="1">
      <alignment horizontal="center"/>
    </xf>
    <xf numFmtId="0" fontId="37" fillId="0" borderId="0" xfId="0" applyFont="1"/>
    <xf numFmtId="0" fontId="29" fillId="0" borderId="3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29" fillId="0" borderId="7" xfId="0" applyNumberFormat="1" applyFont="1" applyBorder="1" applyAlignment="1">
      <alignment horizontal="center"/>
    </xf>
    <xf numFmtId="0" fontId="29" fillId="0" borderId="1" xfId="0" applyNumberFormat="1" applyFont="1" applyBorder="1" applyAlignment="1">
      <alignment horizontal="center"/>
    </xf>
    <xf numFmtId="0" fontId="29" fillId="0" borderId="9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center"/>
    </xf>
    <xf numFmtId="0" fontId="29" fillId="0" borderId="2" xfId="0" applyNumberFormat="1" applyFont="1" applyBorder="1" applyAlignment="1">
      <alignment horizontal="center"/>
    </xf>
    <xf numFmtId="0" fontId="29" fillId="0" borderId="30" xfId="0" applyNumberFormat="1" applyFont="1" applyBorder="1" applyAlignment="1">
      <alignment horizontal="center"/>
    </xf>
    <xf numFmtId="0" fontId="29" fillId="0" borderId="12" xfId="0" applyNumberFormat="1" applyFont="1" applyBorder="1" applyAlignment="1">
      <alignment horizontal="center"/>
    </xf>
    <xf numFmtId="0" fontId="29" fillId="0" borderId="53" xfId="0" applyNumberFormat="1" applyFont="1" applyBorder="1" applyAlignment="1">
      <alignment horizontal="center"/>
    </xf>
    <xf numFmtId="9" fontId="37" fillId="0" borderId="4" xfId="5" applyNumberFormat="1" applyFont="1" applyBorder="1" applyAlignment="1">
      <alignment horizontal="center"/>
    </xf>
    <xf numFmtId="9" fontId="37" fillId="0" borderId="5" xfId="5" applyNumberFormat="1" applyFont="1" applyBorder="1" applyAlignment="1">
      <alignment horizontal="center"/>
    </xf>
    <xf numFmtId="9" fontId="37" fillId="0" borderId="2" xfId="5" applyNumberFormat="1" applyFont="1" applyBorder="1" applyAlignment="1">
      <alignment horizontal="center"/>
    </xf>
    <xf numFmtId="9" fontId="29" fillId="0" borderId="5" xfId="5" applyFont="1" applyBorder="1" applyAlignment="1">
      <alignment horizontal="center"/>
    </xf>
    <xf numFmtId="9" fontId="29" fillId="0" borderId="2" xfId="5" applyFont="1" applyBorder="1" applyAlignment="1">
      <alignment horizontal="center"/>
    </xf>
    <xf numFmtId="0" fontId="34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1" fontId="29" fillId="0" borderId="10" xfId="5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6" fillId="0" borderId="9" xfId="0" applyFont="1" applyBorder="1" applyAlignment="1">
      <alignment horizontal="centerContinuous" wrapText="1"/>
    </xf>
    <xf numFmtId="0" fontId="29" fillId="0" borderId="9" xfId="0" applyFont="1" applyBorder="1" applyAlignment="1">
      <alignment horizontal="centerContinuous"/>
    </xf>
    <xf numFmtId="0" fontId="29" fillId="0" borderId="10" xfId="0" applyFont="1" applyBorder="1" applyAlignment="1">
      <alignment horizontal="centerContinuous"/>
    </xf>
    <xf numFmtId="1" fontId="29" fillId="0" borderId="6" xfId="0" applyNumberFormat="1" applyFont="1" applyBorder="1"/>
    <xf numFmtId="1" fontId="29" fillId="0" borderId="0" xfId="0" applyNumberFormat="1" applyFont="1" applyBorder="1" applyAlignment="1">
      <alignment wrapText="1"/>
    </xf>
    <xf numFmtId="1" fontId="29" fillId="0" borderId="9" xfId="0" applyNumberFormat="1" applyFont="1" applyBorder="1" applyAlignment="1">
      <alignment wrapText="1"/>
    </xf>
    <xf numFmtId="1" fontId="29" fillId="0" borderId="10" xfId="0" applyNumberFormat="1" applyFont="1" applyBorder="1" applyAlignment="1">
      <alignment wrapText="1"/>
    </xf>
    <xf numFmtId="9" fontId="37" fillId="0" borderId="0" xfId="5" applyFont="1" applyBorder="1" applyAlignment="1"/>
    <xf numFmtId="9" fontId="37" fillId="0" borderId="0" xfId="0" applyNumberFormat="1" applyFont="1" applyBorder="1" applyAlignment="1"/>
    <xf numFmtId="9" fontId="37" fillId="0" borderId="7" xfId="0" applyNumberFormat="1" applyFont="1" applyBorder="1" applyAlignment="1"/>
    <xf numFmtId="1" fontId="29" fillId="0" borderId="0" xfId="5" applyNumberFormat="1" applyFont="1" applyBorder="1" applyAlignment="1"/>
    <xf numFmtId="1" fontId="29" fillId="0" borderId="0" xfId="0" applyNumberFormat="1" applyFont="1" applyBorder="1" applyAlignment="1"/>
    <xf numFmtId="1" fontId="29" fillId="0" borderId="7" xfId="0" applyNumberFormat="1" applyFont="1" applyBorder="1" applyAlignment="1"/>
    <xf numFmtId="9" fontId="37" fillId="0" borderId="5" xfId="5" applyFont="1" applyBorder="1" applyAlignment="1"/>
    <xf numFmtId="1" fontId="29" fillId="0" borderId="11" xfId="0" applyNumberFormat="1" applyFont="1" applyBorder="1"/>
    <xf numFmtId="1" fontId="36" fillId="0" borderId="11" xfId="0" applyNumberFormat="1" applyFont="1" applyBorder="1"/>
    <xf numFmtId="1" fontId="29" fillId="0" borderId="9" xfId="5" applyNumberFormat="1" applyFont="1" applyBorder="1" applyAlignment="1"/>
    <xf numFmtId="1" fontId="29" fillId="0" borderId="12" xfId="0" applyNumberFormat="1" applyFont="1" applyBorder="1" applyAlignment="1"/>
    <xf numFmtId="1" fontId="29" fillId="0" borderId="53" xfId="0" applyNumberFormat="1" applyFont="1" applyBorder="1" applyAlignment="1"/>
    <xf numFmtId="0" fontId="34" fillId="0" borderId="8" xfId="0" applyFont="1" applyBorder="1"/>
    <xf numFmtId="9" fontId="37" fillId="0" borderId="2" xfId="5" applyFont="1" applyBorder="1" applyAlignment="1"/>
    <xf numFmtId="164" fontId="29" fillId="0" borderId="0" xfId="0" applyNumberFormat="1" applyFont="1" applyAlignment="1">
      <alignment horizontal="center"/>
    </xf>
    <xf numFmtId="0" fontId="37" fillId="0" borderId="6" xfId="0" applyFont="1" applyBorder="1"/>
    <xf numFmtId="0" fontId="37" fillId="0" borderId="8" xfId="0" applyFont="1" applyBorder="1"/>
    <xf numFmtId="0" fontId="35" fillId="0" borderId="0" xfId="4" applyFont="1" applyAlignment="1">
      <alignment horizontal="centerContinuous"/>
    </xf>
    <xf numFmtId="0" fontId="29" fillId="0" borderId="0" xfId="4" applyFont="1" applyAlignment="1">
      <alignment horizontal="centerContinuous"/>
    </xf>
    <xf numFmtId="0" fontId="36" fillId="0" borderId="11" xfId="4" applyFont="1" applyFill="1" applyBorder="1"/>
    <xf numFmtId="0" fontId="36" fillId="0" borderId="0" xfId="4" applyFont="1" applyBorder="1" applyAlignment="1">
      <alignment horizontal="center"/>
    </xf>
    <xf numFmtId="0" fontId="36" fillId="0" borderId="8" xfId="4" applyFont="1" applyFill="1" applyBorder="1"/>
    <xf numFmtId="0" fontId="36" fillId="0" borderId="5" xfId="4" applyFont="1" applyFill="1" applyBorder="1" applyAlignment="1">
      <alignment horizontal="center" wrapText="1"/>
    </xf>
    <xf numFmtId="0" fontId="36" fillId="0" borderId="2" xfId="4" applyFont="1" applyFill="1" applyBorder="1" applyAlignment="1">
      <alignment horizontal="center" wrapText="1"/>
    </xf>
    <xf numFmtId="1" fontId="29" fillId="0" borderId="6" xfId="0" applyNumberFormat="1" applyFont="1" applyFill="1" applyBorder="1"/>
    <xf numFmtId="1" fontId="29" fillId="0" borderId="9" xfId="4" applyNumberFormat="1" applyFont="1" applyFill="1" applyBorder="1" applyAlignment="1">
      <alignment horizontal="center" wrapText="1"/>
    </xf>
    <xf numFmtId="1" fontId="29" fillId="0" borderId="10" xfId="4" applyNumberFormat="1" applyFont="1" applyFill="1" applyBorder="1" applyAlignment="1">
      <alignment horizontal="center" wrapText="1"/>
    </xf>
    <xf numFmtId="1" fontId="36" fillId="0" borderId="0" xfId="4" applyNumberFormat="1" applyFont="1" applyBorder="1" applyAlignment="1">
      <alignment horizontal="center"/>
    </xf>
    <xf numFmtId="0" fontId="29" fillId="0" borderId="6" xfId="0" applyFont="1" applyFill="1" applyBorder="1"/>
    <xf numFmtId="9" fontId="29" fillId="0" borderId="0" xfId="0" applyNumberFormat="1" applyFont="1" applyFill="1" applyBorder="1" applyAlignment="1">
      <alignment horizontal="center"/>
    </xf>
    <xf numFmtId="9" fontId="29" fillId="0" borderId="7" xfId="0" applyNumberFormat="1" applyFont="1" applyFill="1" applyBorder="1" applyAlignment="1">
      <alignment horizontal="center"/>
    </xf>
    <xf numFmtId="1" fontId="29" fillId="0" borderId="0" xfId="5" applyNumberFormat="1" applyFont="1" applyFill="1" applyBorder="1" applyAlignment="1">
      <alignment horizontal="center"/>
    </xf>
    <xf numFmtId="1" fontId="29" fillId="0" borderId="0" xfId="0" applyNumberFormat="1" applyFont="1" applyFill="1" applyBorder="1" applyAlignment="1">
      <alignment horizontal="center"/>
    </xf>
    <xf numFmtId="9" fontId="29" fillId="0" borderId="7" xfId="5" applyFont="1" applyFill="1" applyBorder="1" applyAlignment="1">
      <alignment horizontal="center"/>
    </xf>
    <xf numFmtId="1" fontId="29" fillId="0" borderId="7" xfId="5" applyNumberFormat="1" applyFont="1" applyFill="1" applyBorder="1" applyAlignment="1">
      <alignment horizontal="center"/>
    </xf>
    <xf numFmtId="0" fontId="29" fillId="0" borderId="8" xfId="0" applyFont="1" applyFill="1" applyBorder="1"/>
    <xf numFmtId="9" fontId="29" fillId="0" borderId="5" xfId="5" applyFont="1" applyFill="1" applyBorder="1" applyAlignment="1">
      <alignment horizontal="center"/>
    </xf>
    <xf numFmtId="9" fontId="29" fillId="0" borderId="2" xfId="5" applyFont="1" applyFill="1" applyBorder="1" applyAlignment="1">
      <alignment horizontal="center"/>
    </xf>
    <xf numFmtId="1" fontId="29" fillId="0" borderId="11" xfId="0" applyNumberFormat="1" applyFont="1" applyFill="1" applyBorder="1"/>
    <xf numFmtId="1" fontId="29" fillId="0" borderId="9" xfId="5" applyNumberFormat="1" applyFont="1" applyFill="1" applyBorder="1" applyAlignment="1">
      <alignment horizontal="center"/>
    </xf>
    <xf numFmtId="1" fontId="29" fillId="0" borderId="10" xfId="5" applyNumberFormat="1" applyFont="1" applyFill="1" applyBorder="1" applyAlignment="1">
      <alignment horizontal="center"/>
    </xf>
    <xf numFmtId="1" fontId="36" fillId="0" borderId="11" xfId="0" applyNumberFormat="1" applyFont="1" applyFill="1" applyBorder="1"/>
    <xf numFmtId="0" fontId="34" fillId="0" borderId="8" xfId="0" applyFont="1" applyFill="1" applyBorder="1"/>
    <xf numFmtId="9" fontId="37" fillId="0" borderId="5" xfId="5" applyFont="1" applyFill="1" applyBorder="1" applyAlignment="1">
      <alignment horizontal="center"/>
    </xf>
    <xf numFmtId="9" fontId="37" fillId="0" borderId="2" xfId="5" applyFont="1" applyFill="1" applyBorder="1" applyAlignment="1">
      <alignment horizontal="center"/>
    </xf>
    <xf numFmtId="0" fontId="29" fillId="0" borderId="0" xfId="4" applyFont="1" applyFill="1"/>
    <xf numFmtId="0" fontId="29" fillId="0" borderId="0" xfId="4" applyFont="1" applyFill="1" applyAlignment="1">
      <alignment horizontal="center"/>
    </xf>
    <xf numFmtId="0" fontId="29" fillId="0" borderId="0" xfId="4" applyFont="1" applyFill="1" applyAlignment="1">
      <alignment horizontal="centerContinuous"/>
    </xf>
    <xf numFmtId="1" fontId="29" fillId="0" borderId="0" xfId="4" applyNumberFormat="1" applyFont="1" applyFill="1" applyAlignment="1">
      <alignment horizontal="center"/>
    </xf>
    <xf numFmtId="0" fontId="29" fillId="0" borderId="0" xfId="4" applyFont="1" applyBorder="1" applyAlignment="1">
      <alignment horizontal="center"/>
    </xf>
    <xf numFmtId="0" fontId="36" fillId="0" borderId="1" xfId="4" applyFont="1" applyFill="1" applyBorder="1"/>
    <xf numFmtId="0" fontId="36" fillId="0" borderId="4" xfId="4" applyFont="1" applyFill="1" applyBorder="1" applyAlignment="1">
      <alignment horizontal="left"/>
    </xf>
    <xf numFmtId="0" fontId="36" fillId="0" borderId="4" xfId="4" applyFont="1" applyFill="1" applyBorder="1" applyAlignment="1">
      <alignment horizontal="center" wrapText="1"/>
    </xf>
    <xf numFmtId="1" fontId="29" fillId="0" borderId="3" xfId="0" applyNumberFormat="1" applyFont="1" applyFill="1" applyBorder="1"/>
    <xf numFmtId="1" fontId="29" fillId="0" borderId="1" xfId="4" applyNumberFormat="1" applyFont="1" applyFill="1" applyBorder="1" applyAlignment="1">
      <alignment horizontal="center" wrapText="1"/>
    </xf>
    <xf numFmtId="0" fontId="29" fillId="0" borderId="3" xfId="0" applyFont="1" applyFill="1" applyBorder="1"/>
    <xf numFmtId="9" fontId="29" fillId="0" borderId="3" xfId="5" applyFont="1" applyFill="1" applyBorder="1" applyAlignment="1">
      <alignment horizontal="center"/>
    </xf>
    <xf numFmtId="1" fontId="29" fillId="0" borderId="3" xfId="5" applyNumberFormat="1" applyFont="1" applyFill="1" applyBorder="1" applyAlignment="1">
      <alignment horizontal="center"/>
    </xf>
    <xf numFmtId="0" fontId="29" fillId="0" borderId="4" xfId="0" applyFont="1" applyFill="1" applyBorder="1"/>
    <xf numFmtId="9" fontId="29" fillId="0" borderId="4" xfId="5" applyFont="1" applyFill="1" applyBorder="1" applyAlignment="1">
      <alignment horizontal="center"/>
    </xf>
    <xf numFmtId="1" fontId="29" fillId="0" borderId="1" xfId="0" applyNumberFormat="1" applyFont="1" applyFill="1" applyBorder="1"/>
    <xf numFmtId="1" fontId="29" fillId="0" borderId="1" xfId="5" applyNumberFormat="1" applyFont="1" applyFill="1" applyBorder="1" applyAlignment="1">
      <alignment horizontal="center"/>
    </xf>
    <xf numFmtId="9" fontId="29" fillId="0" borderId="3" xfId="5" applyFont="1" applyFill="1" applyBorder="1"/>
    <xf numFmtId="1" fontId="36" fillId="0" borderId="1" xfId="0" applyNumberFormat="1" applyFont="1" applyFill="1" applyBorder="1"/>
    <xf numFmtId="0" fontId="34" fillId="0" borderId="4" xfId="0" applyFont="1" applyFill="1" applyBorder="1"/>
    <xf numFmtId="9" fontId="37" fillId="0" borderId="4" xfId="5" applyFont="1" applyFill="1" applyBorder="1" applyAlignment="1">
      <alignment horizontal="center"/>
    </xf>
    <xf numFmtId="0" fontId="37" fillId="0" borderId="0" xfId="0" applyFont="1" applyFill="1" applyBorder="1" applyAlignment="1"/>
    <xf numFmtId="0" fontId="29" fillId="0" borderId="0" xfId="4" applyFont="1"/>
    <xf numFmtId="0" fontId="37" fillId="0" borderId="0" xfId="4" applyFont="1" applyAlignment="1"/>
    <xf numFmtId="0" fontId="37" fillId="0" borderId="0" xfId="4" applyFont="1"/>
    <xf numFmtId="0" fontId="36" fillId="0" borderId="11" xfId="4" applyFont="1" applyBorder="1"/>
    <xf numFmtId="0" fontId="36" fillId="0" borderId="6" xfId="4" applyFont="1" applyBorder="1"/>
    <xf numFmtId="0" fontId="36" fillId="0" borderId="34" xfId="4" applyFont="1" applyBorder="1" applyAlignment="1">
      <alignment horizontal="center"/>
    </xf>
    <xf numFmtId="0" fontId="36" fillId="0" borderId="35" xfId="4" applyFont="1" applyBorder="1" applyAlignment="1">
      <alignment horizontal="center"/>
    </xf>
    <xf numFmtId="0" fontId="36" fillId="0" borderId="36" xfId="4" applyFont="1" applyBorder="1" applyAlignment="1">
      <alignment horizontal="center"/>
    </xf>
    <xf numFmtId="0" fontId="36" fillId="0" borderId="8" xfId="4" applyFont="1" applyBorder="1"/>
    <xf numFmtId="0" fontId="36" fillId="0" borderId="5" xfId="4" applyFont="1" applyBorder="1" applyAlignment="1">
      <alignment horizontal="center" wrapText="1"/>
    </xf>
    <xf numFmtId="0" fontId="36" fillId="0" borderId="36" xfId="4" applyFont="1" applyBorder="1" applyAlignment="1">
      <alignment horizontal="center" wrapText="1"/>
    </xf>
    <xf numFmtId="164" fontId="29" fillId="0" borderId="9" xfId="4" applyNumberFormat="1" applyFont="1" applyBorder="1" applyAlignment="1">
      <alignment horizontal="center" wrapText="1"/>
    </xf>
    <xf numFmtId="164" fontId="29" fillId="0" borderId="10" xfId="4" applyNumberFormat="1" applyFont="1" applyBorder="1" applyAlignment="1">
      <alignment horizontal="center" wrapText="1"/>
    </xf>
    <xf numFmtId="164" fontId="29" fillId="0" borderId="0" xfId="5" applyNumberFormat="1" applyFont="1" applyBorder="1" applyAlignment="1">
      <alignment horizontal="center"/>
    </xf>
    <xf numFmtId="164" fontId="29" fillId="0" borderId="0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0" fontId="29" fillId="0" borderId="5" xfId="5" applyNumberFormat="1" applyFont="1" applyBorder="1" applyAlignment="1">
      <alignment horizontal="center"/>
    </xf>
    <xf numFmtId="0" fontId="29" fillId="0" borderId="2" xfId="5" applyNumberFormat="1" applyFont="1" applyBorder="1" applyAlignment="1">
      <alignment horizontal="center"/>
    </xf>
    <xf numFmtId="0" fontId="29" fillId="0" borderId="37" xfId="0" applyFont="1" applyBorder="1"/>
    <xf numFmtId="0" fontId="29" fillId="0" borderId="15" xfId="5" applyNumberFormat="1" applyFont="1" applyBorder="1" applyAlignment="1">
      <alignment horizontal="center"/>
    </xf>
    <xf numFmtId="0" fontId="29" fillId="0" borderId="38" xfId="5" applyNumberFormat="1" applyFont="1" applyBorder="1" applyAlignment="1">
      <alignment horizontal="center"/>
    </xf>
    <xf numFmtId="1" fontId="36" fillId="0" borderId="6" xfId="0" applyNumberFormat="1" applyFont="1" applyBorder="1"/>
    <xf numFmtId="0" fontId="29" fillId="0" borderId="0" xfId="4" applyFont="1" applyAlignment="1">
      <alignment horizontal="center"/>
    </xf>
    <xf numFmtId="0" fontId="36" fillId="0" borderId="1" xfId="4" applyFont="1" applyBorder="1"/>
    <xf numFmtId="0" fontId="36" fillId="0" borderId="3" xfId="4" applyFont="1" applyBorder="1"/>
    <xf numFmtId="0" fontId="36" fillId="0" borderId="4" xfId="4" applyFont="1" applyBorder="1" applyAlignment="1">
      <alignment horizontal="left"/>
    </xf>
    <xf numFmtId="0" fontId="36" fillId="0" borderId="34" xfId="4" applyFont="1" applyBorder="1" applyAlignment="1">
      <alignment horizontal="center" wrapText="1"/>
    </xf>
    <xf numFmtId="0" fontId="36" fillId="0" borderId="35" xfId="4" applyFont="1" applyBorder="1" applyAlignment="1">
      <alignment horizontal="center" wrapText="1"/>
    </xf>
    <xf numFmtId="1" fontId="29" fillId="0" borderId="3" xfId="0" applyNumberFormat="1" applyFont="1" applyBorder="1"/>
    <xf numFmtId="164" fontId="29" fillId="0" borderId="1" xfId="4" applyNumberFormat="1" applyFont="1" applyBorder="1" applyAlignment="1">
      <alignment horizontal="center" wrapText="1"/>
    </xf>
    <xf numFmtId="164" fontId="29" fillId="0" borderId="3" xfId="5" applyNumberFormat="1" applyFont="1" applyBorder="1" applyAlignment="1">
      <alignment horizontal="center"/>
    </xf>
    <xf numFmtId="1" fontId="29" fillId="0" borderId="1" xfId="0" applyNumberFormat="1" applyFont="1" applyBorder="1"/>
    <xf numFmtId="9" fontId="29" fillId="0" borderId="3" xfId="5" applyFont="1" applyBorder="1"/>
    <xf numFmtId="0" fontId="29" fillId="0" borderId="4" xfId="5" applyNumberFormat="1" applyFont="1" applyBorder="1" applyAlignment="1">
      <alignment horizontal="center"/>
    </xf>
    <xf numFmtId="9" fontId="29" fillId="0" borderId="31" xfId="5" applyFont="1" applyBorder="1"/>
    <xf numFmtId="0" fontId="29" fillId="0" borderId="31" xfId="5" applyNumberFormat="1" applyFont="1" applyBorder="1" applyAlignment="1">
      <alignment horizontal="center"/>
    </xf>
    <xf numFmtId="1" fontId="36" fillId="0" borderId="3" xfId="0" applyNumberFormat="1" applyFont="1" applyBorder="1"/>
    <xf numFmtId="0" fontId="34" fillId="0" borderId="4" xfId="0" applyFont="1" applyBorder="1"/>
    <xf numFmtId="0" fontId="3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7" fillId="0" borderId="21" xfId="0" applyFont="1" applyBorder="1" applyAlignment="1">
      <alignment wrapText="1"/>
    </xf>
    <xf numFmtId="0" fontId="27" fillId="0" borderId="22" xfId="0" applyFont="1" applyBorder="1" applyAlignment="1">
      <alignment wrapText="1"/>
    </xf>
    <xf numFmtId="0" fontId="27" fillId="0" borderId="22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3" xfId="0" applyFont="1" applyBorder="1" applyAlignment="1">
      <alignment wrapText="1"/>
    </xf>
    <xf numFmtId="9" fontId="25" fillId="0" borderId="23" xfId="0" applyNumberFormat="1" applyFont="1" applyBorder="1" applyAlignment="1">
      <alignment horizontal="center"/>
    </xf>
    <xf numFmtId="9" fontId="25" fillId="0" borderId="12" xfId="0" applyNumberFormat="1" applyFont="1" applyBorder="1" applyAlignment="1">
      <alignment horizontal="center"/>
    </xf>
    <xf numFmtId="9" fontId="25" fillId="0" borderId="13" xfId="0" applyNumberFormat="1" applyFont="1" applyBorder="1" applyAlignment="1">
      <alignment horizontal="center"/>
    </xf>
    <xf numFmtId="0" fontId="27" fillId="0" borderId="24" xfId="0" applyFont="1" applyBorder="1" applyAlignment="1">
      <alignment wrapText="1"/>
    </xf>
    <xf numFmtId="9" fontId="25" fillId="0" borderId="24" xfId="0" applyNumberFormat="1" applyFont="1" applyBorder="1" applyAlignment="1">
      <alignment horizontal="center"/>
    </xf>
    <xf numFmtId="9" fontId="25" fillId="0" borderId="0" xfId="0" applyNumberFormat="1" applyFont="1" applyBorder="1" applyAlignment="1">
      <alignment horizontal="center"/>
    </xf>
    <xf numFmtId="9" fontId="25" fillId="0" borderId="14" xfId="0" applyNumberFormat="1" applyFont="1" applyBorder="1" applyAlignment="1">
      <alignment horizontal="center"/>
    </xf>
    <xf numFmtId="0" fontId="27" fillId="0" borderId="39" xfId="0" applyFont="1" applyBorder="1" applyAlignment="1">
      <alignment wrapText="1"/>
    </xf>
    <xf numFmtId="9" fontId="25" fillId="0" borderId="39" xfId="0" applyNumberFormat="1" applyFont="1" applyBorder="1" applyAlignment="1">
      <alignment horizontal="center"/>
    </xf>
    <xf numFmtId="9" fontId="25" fillId="0" borderId="40" xfId="0" applyNumberFormat="1" applyFont="1" applyBorder="1" applyAlignment="1">
      <alignment horizontal="center"/>
    </xf>
    <xf numFmtId="9" fontId="25" fillId="0" borderId="41" xfId="0" applyNumberFormat="1" applyFont="1" applyBorder="1" applyAlignment="1">
      <alignment horizontal="center"/>
    </xf>
    <xf numFmtId="0" fontId="27" fillId="0" borderId="0" xfId="2" applyFont="1" applyAlignment="1">
      <alignment wrapText="1"/>
    </xf>
    <xf numFmtId="0" fontId="25" fillId="0" borderId="0" xfId="2" applyFont="1" applyAlignment="1">
      <alignment horizontal="center"/>
    </xf>
    <xf numFmtId="0" fontId="25" fillId="0" borderId="0" xfId="2" applyFont="1"/>
    <xf numFmtId="49" fontId="25" fillId="0" borderId="0" xfId="2" applyNumberFormat="1" applyFont="1" applyAlignment="1">
      <alignment horizontal="center" wrapText="1"/>
    </xf>
    <xf numFmtId="0" fontId="25" fillId="0" borderId="0" xfId="2" applyFont="1" applyAlignment="1">
      <alignment horizontal="left"/>
    </xf>
    <xf numFmtId="0" fontId="27" fillId="0" borderId="0" xfId="0" applyFont="1" applyAlignment="1">
      <alignment wrapText="1"/>
    </xf>
    <xf numFmtId="9" fontId="25" fillId="0" borderId="24" xfId="0" applyNumberFormat="1" applyFont="1" applyFill="1" applyBorder="1" applyAlignment="1">
      <alignment horizontal="center"/>
    </xf>
    <xf numFmtId="9" fontId="25" fillId="0" borderId="0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wrapText="1"/>
    </xf>
    <xf numFmtId="9" fontId="25" fillId="0" borderId="25" xfId="0" applyNumberFormat="1" applyFont="1" applyBorder="1" applyAlignment="1">
      <alignment horizontal="center"/>
    </xf>
    <xf numFmtId="9" fontId="25" fillId="0" borderId="15" xfId="0" applyNumberFormat="1" applyFont="1" applyBorder="1" applyAlignment="1">
      <alignment horizontal="center"/>
    </xf>
    <xf numFmtId="9" fontId="25" fillId="0" borderId="16" xfId="0" applyNumberFormat="1" applyFont="1" applyBorder="1" applyAlignment="1">
      <alignment horizontal="center"/>
    </xf>
    <xf numFmtId="0" fontId="27" fillId="0" borderId="26" xfId="0" applyFont="1" applyBorder="1" applyAlignment="1">
      <alignment wrapText="1"/>
    </xf>
    <xf numFmtId="9" fontId="25" fillId="0" borderId="26" xfId="0" applyNumberFormat="1" applyFont="1" applyBorder="1" applyAlignment="1">
      <alignment horizontal="center"/>
    </xf>
    <xf numFmtId="9" fontId="25" fillId="0" borderId="17" xfId="0" applyNumberFormat="1" applyFont="1" applyBorder="1" applyAlignment="1">
      <alignment horizontal="center"/>
    </xf>
    <xf numFmtId="9" fontId="25" fillId="0" borderId="18" xfId="0" applyNumberFormat="1" applyFont="1" applyBorder="1" applyAlignment="1">
      <alignment horizontal="center"/>
    </xf>
    <xf numFmtId="0" fontId="27" fillId="0" borderId="24" xfId="0" applyFont="1" applyBorder="1" applyAlignment="1">
      <alignment horizontal="left" wrapText="1"/>
    </xf>
    <xf numFmtId="0" fontId="42" fillId="0" borderId="0" xfId="0" applyFont="1"/>
    <xf numFmtId="0" fontId="43" fillId="0" borderId="1" xfId="0" applyFont="1" applyBorder="1"/>
    <xf numFmtId="0" fontId="43" fillId="0" borderId="59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6" xfId="0" applyFont="1" applyBorder="1"/>
    <xf numFmtId="0" fontId="42" fillId="0" borderId="52" xfId="0" applyFont="1" applyBorder="1"/>
    <xf numFmtId="0" fontId="42" fillId="0" borderId="3" xfId="0" applyNumberFormat="1" applyFont="1" applyBorder="1"/>
    <xf numFmtId="0" fontId="42" fillId="0" borderId="0" xfId="0" applyNumberFormat="1" applyFont="1" applyBorder="1"/>
    <xf numFmtId="0" fontId="42" fillId="0" borderId="7" xfId="0" applyNumberFormat="1" applyFont="1" applyBorder="1"/>
    <xf numFmtId="0" fontId="42" fillId="0" borderId="12" xfId="0" applyNumberFormat="1" applyFont="1" applyBorder="1"/>
    <xf numFmtId="0" fontId="42" fillId="0" borderId="53" xfId="0" applyNumberFormat="1" applyFont="1" applyBorder="1"/>
    <xf numFmtId="0" fontId="42" fillId="0" borderId="10" xfId="0" applyNumberFormat="1" applyFont="1" applyBorder="1"/>
    <xf numFmtId="0" fontId="44" fillId="0" borderId="54" xfId="0" applyFont="1" applyBorder="1"/>
    <xf numFmtId="9" fontId="44" fillId="0" borderId="3" xfId="0" applyNumberFormat="1" applyFont="1" applyBorder="1"/>
    <xf numFmtId="9" fontId="44" fillId="0" borderId="0" xfId="0" applyNumberFormat="1" applyFont="1" applyBorder="1"/>
    <xf numFmtId="9" fontId="44" fillId="0" borderId="7" xfId="0" applyNumberFormat="1" applyFont="1" applyBorder="1"/>
    <xf numFmtId="9" fontId="44" fillId="0" borderId="0" xfId="0" applyNumberFormat="1" applyFont="1"/>
    <xf numFmtId="9" fontId="44" fillId="0" borderId="2" xfId="0" applyNumberFormat="1" applyFont="1" applyBorder="1"/>
    <xf numFmtId="0" fontId="42" fillId="0" borderId="55" xfId="0" applyFont="1" applyBorder="1"/>
    <xf numFmtId="0" fontId="42" fillId="0" borderId="30" xfId="0" applyNumberFormat="1" applyFont="1" applyBorder="1"/>
    <xf numFmtId="0" fontId="42" fillId="0" borderId="55" xfId="0" applyFont="1" applyBorder="1" applyAlignment="1">
      <alignment wrapText="1"/>
    </xf>
    <xf numFmtId="0" fontId="43" fillId="0" borderId="56" xfId="0" applyFont="1" applyBorder="1"/>
    <xf numFmtId="0" fontId="43" fillId="0" borderId="1" xfId="0" applyNumberFormat="1" applyFont="1" applyBorder="1"/>
    <xf numFmtId="0" fontId="43" fillId="0" borderId="9" xfId="0" applyNumberFormat="1" applyFont="1" applyBorder="1"/>
    <xf numFmtId="0" fontId="43" fillId="0" borderId="10" xfId="0" applyNumberFormat="1" applyFont="1" applyBorder="1"/>
    <xf numFmtId="0" fontId="43" fillId="0" borderId="12" xfId="0" applyNumberFormat="1" applyFont="1" applyBorder="1"/>
    <xf numFmtId="0" fontId="43" fillId="0" borderId="53" xfId="0" applyNumberFormat="1" applyFont="1" applyBorder="1"/>
    <xf numFmtId="0" fontId="43" fillId="0" borderId="7" xfId="0" applyNumberFormat="1" applyFont="1" applyFill="1" applyBorder="1"/>
    <xf numFmtId="0" fontId="41" fillId="0" borderId="57" xfId="0" applyFont="1" applyBorder="1"/>
    <xf numFmtId="9" fontId="41" fillId="0" borderId="4" xfId="0" applyNumberFormat="1" applyFont="1" applyBorder="1"/>
    <xf numFmtId="9" fontId="41" fillId="0" borderId="5" xfId="0" applyNumberFormat="1" applyFont="1" applyBorder="1"/>
    <xf numFmtId="9" fontId="41" fillId="0" borderId="2" xfId="0" applyNumberFormat="1" applyFont="1" applyBorder="1"/>
    <xf numFmtId="9" fontId="41" fillId="0" borderId="58" xfId="0" applyNumberFormat="1" applyFont="1" applyBorder="1"/>
    <xf numFmtId="0" fontId="44" fillId="0" borderId="0" xfId="0" applyFont="1" applyBorder="1" applyAlignment="1"/>
    <xf numFmtId="0" fontId="42" fillId="3" borderId="0" xfId="0" applyFont="1" applyFill="1"/>
    <xf numFmtId="0" fontId="43" fillId="0" borderId="7" xfId="0" applyNumberFormat="1" applyFont="1" applyBorder="1"/>
    <xf numFmtId="0" fontId="42" fillId="0" borderId="0" xfId="0" applyFont="1" applyFill="1"/>
    <xf numFmtId="9" fontId="44" fillId="0" borderId="3" xfId="0" applyNumberFormat="1" applyFont="1" applyFill="1" applyBorder="1"/>
    <xf numFmtId="9" fontId="44" fillId="0" borderId="0" xfId="0" applyNumberFormat="1" applyFont="1" applyFill="1" applyBorder="1"/>
    <xf numFmtId="9" fontId="44" fillId="0" borderId="2" xfId="0" applyNumberFormat="1" applyFont="1" applyFill="1" applyBorder="1"/>
    <xf numFmtId="0" fontId="29" fillId="2" borderId="0" xfId="3" applyFont="1" applyFill="1" applyAlignment="1"/>
    <xf numFmtId="0" fontId="29" fillId="2" borderId="0" xfId="3" applyFont="1" applyFill="1" applyAlignment="1">
      <alignment horizontal="centerContinuous"/>
    </xf>
    <xf numFmtId="49" fontId="29" fillId="2" borderId="0" xfId="3" applyNumberFormat="1" applyFont="1" applyFill="1" applyAlignment="1" applyProtection="1">
      <alignment horizontal="centerContinuous"/>
      <protection locked="0"/>
    </xf>
    <xf numFmtId="0" fontId="35" fillId="2" borderId="5" xfId="3" applyFont="1" applyFill="1" applyBorder="1" applyAlignment="1">
      <alignment horizontal="centerContinuous" wrapText="1"/>
    </xf>
    <xf numFmtId="0" fontId="29" fillId="2" borderId="0" xfId="3" applyFont="1" applyFill="1" applyBorder="1" applyAlignment="1">
      <alignment horizontal="centerContinuous"/>
    </xf>
    <xf numFmtId="0" fontId="29" fillId="2" borderId="0" xfId="3" applyFont="1" applyFill="1"/>
    <xf numFmtId="0" fontId="36" fillId="2" borderId="11" xfId="3" applyFont="1" applyFill="1" applyBorder="1" applyAlignment="1">
      <alignment horizontal="left"/>
    </xf>
    <xf numFmtId="0" fontId="36" fillId="2" borderId="33" xfId="3" applyFont="1" applyFill="1" applyBorder="1" applyAlignment="1">
      <alignment wrapText="1"/>
    </xf>
    <xf numFmtId="0" fontId="36" fillId="2" borderId="34" xfId="3" applyFont="1" applyFill="1" applyBorder="1" applyAlignment="1">
      <alignment horizontal="center" wrapText="1"/>
    </xf>
    <xf numFmtId="0" fontId="36" fillId="2" borderId="35" xfId="3" applyFont="1" applyFill="1" applyBorder="1" applyAlignment="1">
      <alignment horizontal="center" wrapText="1"/>
    </xf>
    <xf numFmtId="0" fontId="36" fillId="2" borderId="36" xfId="3" applyFont="1" applyFill="1" applyBorder="1" applyAlignment="1">
      <alignment horizontal="center" wrapText="1"/>
    </xf>
    <xf numFmtId="0" fontId="36" fillId="2" borderId="34" xfId="3" applyFont="1" applyFill="1" applyBorder="1" applyAlignment="1">
      <alignment wrapText="1"/>
    </xf>
    <xf numFmtId="0" fontId="29" fillId="2" borderId="6" xfId="3" applyFont="1" applyFill="1" applyBorder="1" applyAlignment="1">
      <alignment wrapText="1"/>
    </xf>
    <xf numFmtId="0" fontId="29" fillId="2" borderId="3" xfId="3" applyFont="1" applyFill="1" applyBorder="1" applyAlignment="1">
      <alignment horizontal="center"/>
    </xf>
    <xf numFmtId="0" fontId="29" fillId="2" borderId="0" xfId="3" applyFont="1" applyFill="1" applyBorder="1" applyAlignment="1">
      <alignment horizontal="center"/>
    </xf>
    <xf numFmtId="0" fontId="29" fillId="2" borderId="7" xfId="3" applyFont="1" applyFill="1" applyBorder="1" applyAlignment="1">
      <alignment horizontal="center"/>
    </xf>
    <xf numFmtId="9" fontId="37" fillId="2" borderId="3" xfId="5" applyFont="1" applyFill="1" applyBorder="1" applyAlignment="1">
      <alignment horizontal="center"/>
    </xf>
    <xf numFmtId="9" fontId="37" fillId="2" borderId="0" xfId="5" applyFont="1" applyFill="1" applyBorder="1" applyAlignment="1">
      <alignment horizontal="center"/>
    </xf>
    <xf numFmtId="9" fontId="37" fillId="2" borderId="7" xfId="5" applyFont="1" applyFill="1" applyBorder="1" applyAlignment="1">
      <alignment horizontal="center"/>
    </xf>
    <xf numFmtId="9" fontId="29" fillId="2" borderId="0" xfId="5" applyFont="1" applyFill="1" applyBorder="1" applyAlignment="1">
      <alignment horizontal="center"/>
    </xf>
    <xf numFmtId="0" fontId="29" fillId="2" borderId="8" xfId="3" applyFont="1" applyFill="1" applyBorder="1" applyAlignment="1">
      <alignment wrapText="1"/>
    </xf>
    <xf numFmtId="0" fontId="29" fillId="2" borderId="1" xfId="3" applyFont="1" applyFill="1" applyBorder="1" applyAlignment="1">
      <alignment horizontal="center"/>
    </xf>
    <xf numFmtId="0" fontId="29" fillId="2" borderId="9" xfId="3" applyFont="1" applyFill="1" applyBorder="1" applyAlignment="1">
      <alignment horizontal="center"/>
    </xf>
    <xf numFmtId="0" fontId="29" fillId="2" borderId="10" xfId="3" applyFont="1" applyFill="1" applyBorder="1" applyAlignment="1">
      <alignment horizontal="center"/>
    </xf>
    <xf numFmtId="9" fontId="37" fillId="2" borderId="4" xfId="5" applyFont="1" applyFill="1" applyBorder="1" applyAlignment="1">
      <alignment horizontal="center"/>
    </xf>
    <xf numFmtId="9" fontId="37" fillId="2" borderId="5" xfId="5" applyFont="1" applyFill="1" applyBorder="1" applyAlignment="1">
      <alignment horizontal="center"/>
    </xf>
    <xf numFmtId="9" fontId="37" fillId="2" borderId="2" xfId="5" applyFont="1" applyFill="1" applyBorder="1" applyAlignment="1">
      <alignment horizontal="center"/>
    </xf>
    <xf numFmtId="0" fontId="29" fillId="2" borderId="11" xfId="3" applyFont="1" applyFill="1" applyBorder="1" applyAlignment="1">
      <alignment wrapText="1"/>
    </xf>
    <xf numFmtId="0" fontId="29" fillId="0" borderId="9" xfId="3" applyFont="1" applyFill="1" applyBorder="1" applyAlignment="1">
      <alignment horizontal="center"/>
    </xf>
    <xf numFmtId="0" fontId="36" fillId="2" borderId="8" xfId="3" applyFont="1" applyFill="1" applyBorder="1" applyAlignment="1">
      <alignment wrapText="1"/>
    </xf>
    <xf numFmtId="9" fontId="29" fillId="2" borderId="5" xfId="5" applyFont="1" applyFill="1" applyBorder="1" applyAlignment="1">
      <alignment horizontal="center"/>
    </xf>
    <xf numFmtId="0" fontId="36" fillId="2" borderId="0" xfId="3" applyFont="1" applyFill="1" applyBorder="1" applyAlignment="1">
      <alignment wrapText="1"/>
    </xf>
    <xf numFmtId="0" fontId="36" fillId="2" borderId="33" xfId="3" applyFont="1" applyFill="1" applyBorder="1" applyAlignment="1">
      <alignment horizontal="left"/>
    </xf>
    <xf numFmtId="0" fontId="29" fillId="2" borderId="0" xfId="3" applyFont="1" applyFill="1" applyBorder="1"/>
    <xf numFmtId="0" fontId="29" fillId="2" borderId="0" xfId="3" applyFont="1" applyFill="1" applyBorder="1" applyAlignment="1"/>
    <xf numFmtId="0" fontId="29" fillId="0" borderId="0" xfId="6" applyFont="1" applyBorder="1"/>
    <xf numFmtId="0" fontId="29" fillId="2" borderId="4" xfId="3" applyFont="1" applyFill="1" applyBorder="1" applyAlignment="1">
      <alignment horizontal="center"/>
    </xf>
    <xf numFmtId="0" fontId="29" fillId="2" borderId="5" xfId="3" applyFont="1" applyFill="1" applyBorder="1" applyAlignment="1">
      <alignment horizontal="center"/>
    </xf>
    <xf numFmtId="0" fontId="29" fillId="2" borderId="2" xfId="3" applyFont="1" applyFill="1" applyBorder="1" applyAlignment="1">
      <alignment horizontal="center"/>
    </xf>
    <xf numFmtId="0" fontId="29" fillId="0" borderId="0" xfId="6" applyNumberFormat="1" applyFont="1" applyBorder="1"/>
    <xf numFmtId="0" fontId="36" fillId="2" borderId="0" xfId="3" applyFont="1" applyFill="1" applyBorder="1" applyAlignment="1">
      <alignment horizontal="center"/>
    </xf>
    <xf numFmtId="49" fontId="29" fillId="2" borderId="0" xfId="3" applyNumberFormat="1" applyFont="1" applyFill="1" applyAlignment="1">
      <alignment horizontal="center" wrapText="1"/>
    </xf>
    <xf numFmtId="0" fontId="29" fillId="2" borderId="0" xfId="3" applyFont="1" applyFill="1" applyBorder="1" applyAlignment="1">
      <alignment horizontal="left"/>
    </xf>
    <xf numFmtId="0" fontId="29" fillId="3" borderId="0" xfId="3" applyFont="1" applyFill="1" applyBorder="1" applyAlignment="1">
      <alignment horizontal="left"/>
    </xf>
    <xf numFmtId="0" fontId="36" fillId="3" borderId="0" xfId="3" applyFont="1" applyFill="1" applyBorder="1" applyAlignment="1">
      <alignment horizontal="center"/>
    </xf>
    <xf numFmtId="49" fontId="29" fillId="2" borderId="0" xfId="3" applyNumberFormat="1" applyFont="1" applyFill="1" applyBorder="1" applyAlignment="1">
      <alignment horizontal="center" wrapText="1"/>
    </xf>
    <xf numFmtId="0" fontId="36" fillId="2" borderId="35" xfId="3" applyFont="1" applyFill="1" applyBorder="1" applyAlignment="1">
      <alignment wrapText="1"/>
    </xf>
    <xf numFmtId="0" fontId="36" fillId="2" borderId="36" xfId="3" applyFont="1" applyFill="1" applyBorder="1" applyAlignment="1">
      <alignment wrapText="1"/>
    </xf>
    <xf numFmtId="9" fontId="29" fillId="2" borderId="2" xfId="5" applyFont="1" applyFill="1" applyBorder="1" applyAlignment="1">
      <alignment horizontal="center"/>
    </xf>
    <xf numFmtId="0" fontId="29" fillId="3" borderId="7" xfId="3" applyFont="1" applyFill="1" applyBorder="1" applyAlignment="1">
      <alignment horizontal="center"/>
    </xf>
    <xf numFmtId="0" fontId="29" fillId="2" borderId="0" xfId="3" applyFont="1" applyFill="1" applyAlignment="1">
      <alignment wrapText="1"/>
    </xf>
    <xf numFmtId="9" fontId="29" fillId="2" borderId="7" xfId="5" applyFont="1" applyFill="1" applyBorder="1" applyAlignment="1">
      <alignment horizontal="center"/>
    </xf>
    <xf numFmtId="0" fontId="29" fillId="3" borderId="10" xfId="3" applyFont="1" applyFill="1" applyBorder="1" applyAlignment="1">
      <alignment horizontal="center"/>
    </xf>
    <xf numFmtId="9" fontId="37" fillId="3" borderId="7" xfId="5" applyFont="1" applyFill="1" applyBorder="1" applyAlignment="1">
      <alignment horizontal="center"/>
    </xf>
    <xf numFmtId="0" fontId="36" fillId="2" borderId="3" xfId="3" applyFont="1" applyFill="1" applyBorder="1" applyAlignment="1">
      <alignment horizontal="left"/>
    </xf>
    <xf numFmtId="0" fontId="36" fillId="0" borderId="35" xfId="3" applyFont="1" applyFill="1" applyBorder="1" applyAlignment="1">
      <alignment horizontal="center" wrapText="1"/>
    </xf>
    <xf numFmtId="0" fontId="29" fillId="2" borderId="3" xfId="3" applyFont="1" applyFill="1" applyBorder="1" applyAlignment="1">
      <alignment wrapText="1"/>
    </xf>
    <xf numFmtId="0" fontId="29" fillId="2" borderId="4" xfId="3" applyFont="1" applyFill="1" applyBorder="1" applyAlignment="1">
      <alignment wrapText="1"/>
    </xf>
    <xf numFmtId="0" fontId="36" fillId="2" borderId="4" xfId="3" applyFont="1" applyFill="1" applyBorder="1" applyAlignment="1">
      <alignment wrapText="1"/>
    </xf>
    <xf numFmtId="0" fontId="25" fillId="2" borderId="0" xfId="3" applyFont="1" applyFill="1" applyAlignment="1"/>
    <xf numFmtId="0" fontId="26" fillId="2" borderId="5" xfId="3" applyFont="1" applyFill="1" applyBorder="1" applyAlignment="1">
      <alignment horizontal="centerContinuous" wrapText="1"/>
    </xf>
    <xf numFmtId="0" fontId="25" fillId="2" borderId="0" xfId="3" applyFont="1" applyFill="1" applyBorder="1" applyAlignment="1">
      <alignment horizontal="centerContinuous"/>
    </xf>
    <xf numFmtId="0" fontId="25" fillId="2" borderId="0" xfId="3" applyFont="1" applyFill="1"/>
    <xf numFmtId="0" fontId="27" fillId="2" borderId="11" xfId="3" applyFont="1" applyFill="1" applyBorder="1" applyAlignment="1">
      <alignment horizontal="left"/>
    </xf>
    <xf numFmtId="0" fontId="27" fillId="2" borderId="33" xfId="3" applyFont="1" applyFill="1" applyBorder="1" applyAlignment="1">
      <alignment wrapText="1"/>
    </xf>
    <xf numFmtId="0" fontId="27" fillId="2" borderId="34" xfId="3" applyFont="1" applyFill="1" applyBorder="1" applyAlignment="1">
      <alignment horizontal="center" wrapText="1"/>
    </xf>
    <xf numFmtId="0" fontId="27" fillId="2" borderId="35" xfId="3" applyFont="1" applyFill="1" applyBorder="1" applyAlignment="1">
      <alignment horizontal="center" wrapText="1"/>
    </xf>
    <xf numFmtId="0" fontId="27" fillId="2" borderId="35" xfId="3" applyFont="1" applyFill="1" applyBorder="1" applyAlignment="1">
      <alignment wrapText="1"/>
    </xf>
    <xf numFmtId="0" fontId="27" fillId="2" borderId="36" xfId="3" applyFont="1" applyFill="1" applyBorder="1" applyAlignment="1">
      <alignment wrapText="1"/>
    </xf>
    <xf numFmtId="0" fontId="25" fillId="2" borderId="6" xfId="3" applyFont="1" applyFill="1" applyBorder="1" applyAlignment="1">
      <alignment wrapText="1"/>
    </xf>
    <xf numFmtId="0" fontId="25" fillId="2" borderId="0" xfId="3" applyFont="1" applyFill="1" applyBorder="1" applyAlignment="1">
      <alignment horizontal="center"/>
    </xf>
    <xf numFmtId="0" fontId="25" fillId="2" borderId="7" xfId="3" applyFont="1" applyFill="1" applyBorder="1" applyAlignment="1">
      <alignment horizontal="center"/>
    </xf>
    <xf numFmtId="9" fontId="24" fillId="2" borderId="0" xfId="5" applyFont="1" applyFill="1" applyBorder="1" applyAlignment="1">
      <alignment horizontal="center"/>
    </xf>
    <xf numFmtId="9" fontId="25" fillId="2" borderId="0" xfId="3" applyNumberFormat="1" applyFont="1" applyFill="1" applyBorder="1" applyAlignment="1">
      <alignment horizontal="center"/>
    </xf>
    <xf numFmtId="9" fontId="25" fillId="2" borderId="7" xfId="3" applyNumberFormat="1" applyFont="1" applyFill="1" applyBorder="1" applyAlignment="1">
      <alignment horizontal="center"/>
    </xf>
    <xf numFmtId="9" fontId="24" fillId="2" borderId="7" xfId="3" applyNumberFormat="1" applyFont="1" applyFill="1" applyBorder="1" applyAlignment="1">
      <alignment horizontal="center"/>
    </xf>
    <xf numFmtId="0" fontId="25" fillId="2" borderId="8" xfId="3" applyFont="1" applyFill="1" applyBorder="1" applyAlignment="1">
      <alignment wrapText="1"/>
    </xf>
    <xf numFmtId="0" fontId="25" fillId="2" borderId="11" xfId="3" applyFont="1" applyFill="1" applyBorder="1" applyAlignment="1">
      <alignment wrapText="1"/>
    </xf>
    <xf numFmtId="0" fontId="25" fillId="2" borderId="1" xfId="3" applyFont="1" applyFill="1" applyBorder="1" applyAlignment="1">
      <alignment horizontal="center"/>
    </xf>
    <xf numFmtId="0" fontId="25" fillId="2" borderId="9" xfId="3" applyFont="1" applyFill="1" applyBorder="1" applyAlignment="1">
      <alignment horizontal="center"/>
    </xf>
    <xf numFmtId="0" fontId="25" fillId="2" borderId="10" xfId="3" applyFont="1" applyFill="1" applyBorder="1" applyAlignment="1">
      <alignment horizontal="center"/>
    </xf>
    <xf numFmtId="9" fontId="24" fillId="2" borderId="5" xfId="5" applyFont="1" applyFill="1" applyBorder="1" applyAlignment="1">
      <alignment horizontal="center"/>
    </xf>
    <xf numFmtId="9" fontId="25" fillId="2" borderId="5" xfId="3" applyNumberFormat="1" applyFont="1" applyFill="1" applyBorder="1" applyAlignment="1">
      <alignment horizontal="center"/>
    </xf>
    <xf numFmtId="9" fontId="25" fillId="2" borderId="2" xfId="3" applyNumberFormat="1" applyFont="1" applyFill="1" applyBorder="1" applyAlignment="1">
      <alignment horizontal="center"/>
    </xf>
    <xf numFmtId="9" fontId="24" fillId="2" borderId="2" xfId="3" applyNumberFormat="1" applyFont="1" applyFill="1" applyBorder="1" applyAlignment="1">
      <alignment horizontal="center"/>
    </xf>
    <xf numFmtId="0" fontId="27" fillId="2" borderId="8" xfId="3" applyFont="1" applyFill="1" applyBorder="1" applyAlignment="1">
      <alignment wrapText="1"/>
    </xf>
    <xf numFmtId="0" fontId="27" fillId="2" borderId="0" xfId="3" applyFont="1" applyFill="1" applyBorder="1" applyAlignment="1">
      <alignment wrapText="1"/>
    </xf>
    <xf numFmtId="9" fontId="24" fillId="2" borderId="4" xfId="5" applyFont="1" applyFill="1" applyBorder="1" applyAlignment="1">
      <alignment horizontal="center"/>
    </xf>
    <xf numFmtId="9" fontId="24" fillId="2" borderId="2" xfId="5" applyFont="1" applyFill="1" applyBorder="1" applyAlignment="1">
      <alignment horizontal="center"/>
    </xf>
    <xf numFmtId="0" fontId="27" fillId="2" borderId="33" xfId="3" applyFont="1" applyFill="1" applyBorder="1" applyAlignment="1">
      <alignment horizontal="left"/>
    </xf>
    <xf numFmtId="0" fontId="27" fillId="2" borderId="5" xfId="3" applyFont="1" applyFill="1" applyBorder="1" applyAlignment="1">
      <alignment horizontal="center" wrapText="1"/>
    </xf>
    <xf numFmtId="0" fontId="25" fillId="2" borderId="3" xfId="3" applyFont="1" applyFill="1" applyBorder="1" applyAlignment="1">
      <alignment horizontal="center"/>
    </xf>
    <xf numFmtId="9" fontId="24" fillId="2" borderId="3" xfId="5" applyFont="1" applyFill="1" applyBorder="1" applyAlignment="1">
      <alignment horizontal="center"/>
    </xf>
    <xf numFmtId="0" fontId="25" fillId="2" borderId="0" xfId="3" applyFont="1" applyFill="1" applyBorder="1"/>
    <xf numFmtId="0" fontId="36" fillId="0" borderId="65" xfId="0" applyFont="1" applyBorder="1"/>
    <xf numFmtId="0" fontId="36" fillId="0" borderId="45" xfId="0" applyFont="1" applyBorder="1"/>
    <xf numFmtId="0" fontId="36" fillId="0" borderId="66" xfId="0" applyFont="1" applyFill="1" applyBorder="1"/>
    <xf numFmtId="0" fontId="36" fillId="0" borderId="67" xfId="0" applyFont="1" applyFill="1" applyBorder="1"/>
    <xf numFmtId="0" fontId="36" fillId="0" borderId="68" xfId="0" applyFont="1" applyFill="1" applyBorder="1"/>
    <xf numFmtId="0" fontId="36" fillId="0" borderId="47" xfId="0" applyFont="1" applyBorder="1"/>
    <xf numFmtId="0" fontId="36" fillId="0" borderId="26" xfId="0" applyFont="1" applyFill="1" applyBorder="1" applyAlignment="1">
      <alignment horizontal="right"/>
    </xf>
    <xf numFmtId="0" fontId="36" fillId="0" borderId="17" xfId="0" applyFont="1" applyFill="1" applyBorder="1" applyAlignment="1">
      <alignment horizontal="right"/>
    </xf>
    <xf numFmtId="0" fontId="36" fillId="0" borderId="18" xfId="0" applyFont="1" applyFill="1" applyBorder="1" applyAlignment="1">
      <alignment horizontal="right"/>
    </xf>
    <xf numFmtId="0" fontId="36" fillId="0" borderId="45" xfId="0" applyFont="1" applyFill="1" applyBorder="1" applyAlignment="1">
      <alignment horizontal="right" wrapText="1"/>
    </xf>
    <xf numFmtId="0" fontId="45" fillId="0" borderId="86" xfId="7" applyNumberFormat="1" applyFont="1" applyBorder="1"/>
    <xf numFmtId="0" fontId="45" fillId="0" borderId="9" xfId="7" applyNumberFormat="1" applyFont="1" applyBorder="1"/>
    <xf numFmtId="0" fontId="45" fillId="0" borderId="85" xfId="7" applyNumberFormat="1" applyFont="1" applyBorder="1"/>
    <xf numFmtId="0" fontId="29" fillId="0" borderId="24" xfId="0" applyFont="1" applyFill="1" applyBorder="1"/>
    <xf numFmtId="0" fontId="29" fillId="0" borderId="14" xfId="0" applyFont="1" applyFill="1" applyBorder="1"/>
    <xf numFmtId="9" fontId="45" fillId="0" borderId="24" xfId="7" applyNumberFormat="1" applyFont="1" applyBorder="1"/>
    <xf numFmtId="9" fontId="45" fillId="0" borderId="0" xfId="7" applyNumberFormat="1" applyFont="1" applyBorder="1"/>
    <xf numFmtId="9" fontId="45" fillId="0" borderId="14" xfId="7" applyNumberFormat="1" applyFont="1" applyBorder="1"/>
    <xf numFmtId="9" fontId="37" fillId="0" borderId="24" xfId="5" applyFont="1" applyFill="1" applyBorder="1"/>
    <xf numFmtId="9" fontId="37" fillId="0" borderId="0" xfId="5" applyFont="1" applyFill="1" applyBorder="1"/>
    <xf numFmtId="9" fontId="37" fillId="0" borderId="14" xfId="5" applyFont="1" applyFill="1" applyBorder="1"/>
    <xf numFmtId="0" fontId="45" fillId="0" borderId="24" xfId="7" applyNumberFormat="1" applyFont="1" applyBorder="1"/>
    <xf numFmtId="0" fontId="45" fillId="0" borderId="0" xfId="7" applyNumberFormat="1" applyFont="1" applyBorder="1"/>
    <xf numFmtId="0" fontId="45" fillId="0" borderId="14" xfId="7" applyNumberFormat="1" applyFont="1" applyBorder="1"/>
    <xf numFmtId="0" fontId="36" fillId="0" borderId="46" xfId="0" applyFont="1" applyFill="1" applyBorder="1" applyAlignment="1">
      <alignment horizontal="right" wrapText="1"/>
    </xf>
    <xf numFmtId="0" fontId="36" fillId="0" borderId="72" xfId="0" applyFont="1" applyFill="1" applyBorder="1" applyAlignment="1">
      <alignment horizontal="center"/>
    </xf>
    <xf numFmtId="0" fontId="45" fillId="0" borderId="82" xfId="7" applyNumberFormat="1" applyFont="1" applyBorder="1"/>
    <xf numFmtId="0" fontId="45" fillId="0" borderId="83" xfId="7" applyNumberFormat="1" applyFont="1" applyBorder="1"/>
    <xf numFmtId="0" fontId="45" fillId="0" borderId="84" xfId="7" applyNumberFormat="1" applyFont="1" applyBorder="1"/>
    <xf numFmtId="0" fontId="29" fillId="0" borderId="82" xfId="0" applyFont="1" applyFill="1" applyBorder="1"/>
    <xf numFmtId="0" fontId="29" fillId="0" borderId="83" xfId="0" applyFont="1" applyFill="1" applyBorder="1"/>
    <xf numFmtId="0" fontId="29" fillId="0" borderId="84" xfId="0" applyFont="1" applyFill="1" applyBorder="1"/>
    <xf numFmtId="0" fontId="36" fillId="0" borderId="47" xfId="0" applyFont="1" applyBorder="1" applyAlignment="1">
      <alignment horizontal="right"/>
    </xf>
    <xf numFmtId="9" fontId="37" fillId="0" borderId="26" xfId="5" applyFont="1" applyFill="1" applyBorder="1"/>
    <xf numFmtId="9" fontId="37" fillId="0" borderId="17" xfId="5" applyFont="1" applyFill="1" applyBorder="1"/>
    <xf numFmtId="9" fontId="37" fillId="0" borderId="18" xfId="5" applyFont="1" applyFill="1" applyBorder="1"/>
    <xf numFmtId="0" fontId="45" fillId="0" borderId="66" xfId="7" applyNumberFormat="1" applyFont="1" applyBorder="1"/>
    <xf numFmtId="0" fontId="45" fillId="0" borderId="67" xfId="7" applyNumberFormat="1" applyFont="1" applyBorder="1"/>
    <xf numFmtId="0" fontId="45" fillId="0" borderId="68" xfId="7" applyNumberFormat="1" applyFont="1" applyBorder="1"/>
    <xf numFmtId="0" fontId="36" fillId="0" borderId="45" xfId="0" applyFont="1" applyFill="1" applyBorder="1" applyAlignment="1">
      <alignment horizontal="center"/>
    </xf>
    <xf numFmtId="0" fontId="29" fillId="0" borderId="0" xfId="6" applyFont="1" applyFill="1"/>
    <xf numFmtId="0" fontId="36" fillId="0" borderId="65" xfId="6" applyFont="1" applyFill="1" applyBorder="1"/>
    <xf numFmtId="0" fontId="36" fillId="0" borderId="45" xfId="6" applyFont="1" applyFill="1" applyBorder="1"/>
    <xf numFmtId="0" fontId="36" fillId="0" borderId="66" xfId="6" applyFont="1" applyFill="1" applyBorder="1"/>
    <xf numFmtId="0" fontId="36" fillId="0" borderId="67" xfId="6" applyFont="1" applyFill="1" applyBorder="1"/>
    <xf numFmtId="0" fontId="36" fillId="0" borderId="68" xfId="6" applyFont="1" applyFill="1" applyBorder="1"/>
    <xf numFmtId="0" fontId="36" fillId="0" borderId="47" xfId="6" applyFont="1" applyFill="1" applyBorder="1"/>
    <xf numFmtId="0" fontId="36" fillId="0" borderId="26" xfId="6" applyFont="1" applyFill="1" applyBorder="1" applyAlignment="1">
      <alignment horizontal="right"/>
    </xf>
    <xf numFmtId="0" fontId="36" fillId="0" borderId="17" xfId="6" applyFont="1" applyFill="1" applyBorder="1" applyAlignment="1">
      <alignment horizontal="right"/>
    </xf>
    <xf numFmtId="0" fontId="36" fillId="0" borderId="18" xfId="6" applyFont="1" applyFill="1" applyBorder="1" applyAlignment="1">
      <alignment horizontal="right"/>
    </xf>
    <xf numFmtId="0" fontId="36" fillId="0" borderId="45" xfId="6" applyFont="1" applyFill="1" applyBorder="1" applyAlignment="1">
      <alignment horizontal="right" wrapText="1"/>
    </xf>
    <xf numFmtId="0" fontId="46" fillId="0" borderId="9" xfId="7" applyNumberFormat="1" applyFont="1" applyBorder="1"/>
    <xf numFmtId="0" fontId="29" fillId="0" borderId="24" xfId="6" applyFont="1" applyFill="1" applyBorder="1"/>
    <xf numFmtId="0" fontId="29" fillId="0" borderId="0" xfId="6" applyFont="1" applyFill="1" applyBorder="1"/>
    <xf numFmtId="0" fontId="29" fillId="0" borderId="14" xfId="6" applyFont="1" applyFill="1" applyBorder="1"/>
    <xf numFmtId="9" fontId="46" fillId="0" borderId="0" xfId="7" applyNumberFormat="1" applyFont="1" applyBorder="1"/>
    <xf numFmtId="9" fontId="29" fillId="0" borderId="14" xfId="5" applyFont="1" applyFill="1" applyBorder="1"/>
    <xf numFmtId="0" fontId="46" fillId="0" borderId="0" xfId="7" applyNumberFormat="1" applyFont="1" applyBorder="1"/>
    <xf numFmtId="0" fontId="36" fillId="0" borderId="46" xfId="6" applyFont="1" applyFill="1" applyBorder="1" applyAlignment="1">
      <alignment horizontal="right" wrapText="1"/>
    </xf>
    <xf numFmtId="9" fontId="46" fillId="0" borderId="15" xfId="7" applyNumberFormat="1" applyFont="1" applyBorder="1"/>
    <xf numFmtId="9" fontId="37" fillId="0" borderId="25" xfId="5" applyFont="1" applyFill="1" applyBorder="1"/>
    <xf numFmtId="9" fontId="37" fillId="0" borderId="15" xfId="5" applyFont="1" applyFill="1" applyBorder="1"/>
    <xf numFmtId="9" fontId="37" fillId="0" borderId="16" xfId="5" applyFont="1" applyFill="1" applyBorder="1"/>
    <xf numFmtId="9" fontId="45" fillId="0" borderId="15" xfId="7" applyNumberFormat="1" applyFont="1" applyBorder="1"/>
    <xf numFmtId="9" fontId="29" fillId="0" borderId="16" xfId="5" applyFont="1" applyFill="1" applyBorder="1"/>
    <xf numFmtId="0" fontId="36" fillId="0" borderId="45" xfId="6" applyFont="1" applyFill="1" applyBorder="1" applyAlignment="1">
      <alignment horizontal="center"/>
    </xf>
    <xf numFmtId="0" fontId="36" fillId="0" borderId="47" xfId="6" applyFont="1" applyFill="1" applyBorder="1" applyAlignment="1">
      <alignment horizontal="right"/>
    </xf>
    <xf numFmtId="9" fontId="46" fillId="0" borderId="5" xfId="7" applyNumberFormat="1" applyFont="1" applyBorder="1"/>
    <xf numFmtId="9" fontId="29" fillId="0" borderId="18" xfId="5" applyFont="1" applyFill="1" applyBorder="1"/>
    <xf numFmtId="0" fontId="37" fillId="0" borderId="0" xfId="6" applyFont="1" applyFill="1"/>
    <xf numFmtId="0" fontId="29" fillId="0" borderId="69" xfId="6" applyFont="1" applyFill="1" applyBorder="1"/>
    <xf numFmtId="0" fontId="29" fillId="0" borderId="70" xfId="6" applyFont="1" applyFill="1" applyBorder="1"/>
    <xf numFmtId="0" fontId="29" fillId="0" borderId="71" xfId="6" applyFont="1" applyFill="1" applyBorder="1"/>
    <xf numFmtId="0" fontId="36" fillId="0" borderId="42" xfId="0" applyFont="1" applyBorder="1" applyAlignment="1">
      <alignment wrapText="1"/>
    </xf>
    <xf numFmtId="0" fontId="36" fillId="0" borderId="21" xfId="0" applyFont="1" applyBorder="1" applyAlignment="1">
      <alignment horizontal="centerContinuous"/>
    </xf>
    <xf numFmtId="0" fontId="36" fillId="0" borderId="27" xfId="0" applyFont="1" applyBorder="1" applyAlignment="1">
      <alignment horizontal="centerContinuous"/>
    </xf>
    <xf numFmtId="0" fontId="36" fillId="0" borderId="28" xfId="0" applyFont="1" applyBorder="1" applyAlignment="1">
      <alignment horizontal="centerContinuous"/>
    </xf>
    <xf numFmtId="0" fontId="36" fillId="0" borderId="43" xfId="0" applyFont="1" applyBorder="1" applyAlignment="1">
      <alignment wrapText="1"/>
    </xf>
    <xf numFmtId="0" fontId="36" fillId="0" borderId="22" xfId="0" applyFont="1" applyBorder="1" applyAlignment="1">
      <alignment horizontal="centerContinuous"/>
    </xf>
    <xf numFmtId="0" fontId="36" fillId="0" borderId="19" xfId="0" applyFont="1" applyBorder="1" applyAlignment="1">
      <alignment horizontal="centerContinuous"/>
    </xf>
    <xf numFmtId="0" fontId="36" fillId="0" borderId="29" xfId="0" applyFont="1" applyBorder="1" applyAlignment="1">
      <alignment horizontal="centerContinuous"/>
    </xf>
    <xf numFmtId="0" fontId="36" fillId="0" borderId="20" xfId="0" applyFont="1" applyBorder="1" applyAlignment="1">
      <alignment horizontal="centerContinuous"/>
    </xf>
    <xf numFmtId="0" fontId="36" fillId="0" borderId="22" xfId="0" applyFont="1" applyBorder="1" applyAlignment="1">
      <alignment horizontal="center" wrapText="1"/>
    </xf>
    <xf numFmtId="0" fontId="36" fillId="0" borderId="19" xfId="0" applyFont="1" applyBorder="1" applyAlignment="1">
      <alignment horizontal="center" wrapText="1"/>
    </xf>
    <xf numFmtId="0" fontId="36" fillId="0" borderId="29" xfId="0" applyFont="1" applyBorder="1" applyAlignment="1">
      <alignment horizontal="center" wrapText="1"/>
    </xf>
    <xf numFmtId="0" fontId="36" fillId="0" borderId="20" xfId="0" applyFont="1" applyBorder="1" applyAlignment="1">
      <alignment horizontal="center" wrapText="1"/>
    </xf>
    <xf numFmtId="0" fontId="36" fillId="0" borderId="44" xfId="0" applyFont="1" applyBorder="1" applyAlignment="1">
      <alignment wrapText="1"/>
    </xf>
    <xf numFmtId="165" fontId="29" fillId="0" borderId="23" xfId="0" applyNumberFormat="1" applyFont="1" applyBorder="1" applyAlignment="1">
      <alignment horizontal="center"/>
    </xf>
    <xf numFmtId="1" fontId="29" fillId="0" borderId="12" xfId="0" applyNumberFormat="1" applyFont="1" applyBorder="1" applyAlignment="1">
      <alignment horizontal="center"/>
    </xf>
    <xf numFmtId="165" fontId="29" fillId="0" borderId="30" xfId="0" applyNumberFormat="1" applyFont="1" applyBorder="1" applyAlignment="1">
      <alignment horizontal="center"/>
    </xf>
    <xf numFmtId="1" fontId="29" fillId="0" borderId="13" xfId="0" applyNumberFormat="1" applyFont="1" applyBorder="1" applyAlignment="1">
      <alignment horizontal="center"/>
    </xf>
    <xf numFmtId="0" fontId="36" fillId="0" borderId="45" xfId="0" applyFont="1" applyBorder="1" applyAlignment="1">
      <alignment wrapText="1"/>
    </xf>
    <xf numFmtId="165" fontId="29" fillId="0" borderId="24" xfId="0" applyNumberFormat="1" applyFont="1" applyBorder="1" applyAlignment="1">
      <alignment horizontal="center"/>
    </xf>
    <xf numFmtId="165" fontId="29" fillId="0" borderId="3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0" fontId="36" fillId="0" borderId="46" xfId="0" applyFont="1" applyBorder="1" applyAlignment="1">
      <alignment wrapText="1"/>
    </xf>
    <xf numFmtId="165" fontId="29" fillId="0" borderId="25" xfId="0" applyNumberFormat="1" applyFont="1" applyBorder="1" applyAlignment="1">
      <alignment horizontal="center"/>
    </xf>
    <xf numFmtId="1" fontId="29" fillId="0" borderId="15" xfId="0" applyNumberFormat="1" applyFont="1" applyBorder="1" applyAlignment="1">
      <alignment horizontal="center"/>
    </xf>
    <xf numFmtId="165" fontId="29" fillId="0" borderId="31" xfId="0" applyNumberFormat="1" applyFont="1" applyBorder="1" applyAlignment="1">
      <alignment horizontal="center"/>
    </xf>
    <xf numFmtId="1" fontId="29" fillId="0" borderId="16" xfId="0" applyNumberFormat="1" applyFont="1" applyBorder="1" applyAlignment="1">
      <alignment horizontal="center"/>
    </xf>
    <xf numFmtId="0" fontId="36" fillId="0" borderId="47" xfId="0" applyFont="1" applyBorder="1" applyAlignment="1">
      <alignment wrapText="1"/>
    </xf>
    <xf numFmtId="165" fontId="29" fillId="0" borderId="26" xfId="0" applyNumberFormat="1" applyFont="1" applyBorder="1" applyAlignment="1">
      <alignment horizontal="center"/>
    </xf>
    <xf numFmtId="1" fontId="29" fillId="0" borderId="17" xfId="0" applyNumberFormat="1" applyFont="1" applyBorder="1" applyAlignment="1">
      <alignment horizontal="center"/>
    </xf>
    <xf numFmtId="165" fontId="29" fillId="0" borderId="32" xfId="0" applyNumberFormat="1" applyFont="1" applyBorder="1" applyAlignment="1">
      <alignment horizontal="center"/>
    </xf>
    <xf numFmtId="1" fontId="29" fillId="0" borderId="18" xfId="0" applyNumberFormat="1" applyFont="1" applyBorder="1" applyAlignment="1">
      <alignment horizontal="center"/>
    </xf>
    <xf numFmtId="165" fontId="29" fillId="0" borderId="17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64" fontId="4" fillId="0" borderId="0" xfId="0" applyNumberFormat="1" applyFont="1"/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6" fillId="0" borderId="35" xfId="0" applyFont="1" applyBorder="1" applyAlignment="1">
      <alignment horizontal="center" wrapText="1"/>
    </xf>
    <xf numFmtId="0" fontId="36" fillId="0" borderId="36" xfId="0" applyFont="1" applyBorder="1" applyAlignment="1">
      <alignment horizontal="center" wrapText="1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4" fillId="0" borderId="0" xfId="4" applyFont="1" applyAlignment="1">
      <alignment horizontal="center"/>
    </xf>
    <xf numFmtId="0" fontId="37" fillId="0" borderId="0" xfId="4" applyFont="1" applyAlignment="1"/>
    <xf numFmtId="0" fontId="36" fillId="0" borderId="1" xfId="4" applyFont="1" applyFill="1" applyBorder="1" applyAlignment="1">
      <alignment horizontal="center"/>
    </xf>
    <xf numFmtId="0" fontId="36" fillId="0" borderId="9" xfId="4" applyFont="1" applyFill="1" applyBorder="1" applyAlignment="1">
      <alignment horizontal="center"/>
    </xf>
    <xf numFmtId="0" fontId="36" fillId="0" borderId="10" xfId="4" applyFont="1" applyFill="1" applyBorder="1" applyAlignment="1">
      <alignment horizontal="center"/>
    </xf>
    <xf numFmtId="0" fontId="36" fillId="0" borderId="34" xfId="4" applyFont="1" applyBorder="1" applyAlignment="1">
      <alignment horizontal="center"/>
    </xf>
    <xf numFmtId="0" fontId="36" fillId="0" borderId="35" xfId="4" applyFont="1" applyBorder="1" applyAlignment="1">
      <alignment horizontal="center"/>
    </xf>
    <xf numFmtId="0" fontId="36" fillId="0" borderId="36" xfId="4" applyFont="1" applyBorder="1" applyAlignment="1">
      <alignment horizontal="center"/>
    </xf>
    <xf numFmtId="0" fontId="36" fillId="0" borderId="1" xfId="4" applyFont="1" applyBorder="1" applyAlignment="1">
      <alignment horizontal="center"/>
    </xf>
    <xf numFmtId="0" fontId="36" fillId="0" borderId="9" xfId="4" applyFont="1" applyBorder="1" applyAlignment="1">
      <alignment horizontal="center"/>
    </xf>
    <xf numFmtId="0" fontId="36" fillId="0" borderId="10" xfId="4" applyFont="1" applyBorder="1" applyAlignment="1">
      <alignment horizontal="center"/>
    </xf>
    <xf numFmtId="0" fontId="29" fillId="0" borderId="0" xfId="0" applyFont="1" applyAlignment="1">
      <alignment horizontal="left"/>
    </xf>
    <xf numFmtId="0" fontId="36" fillId="0" borderId="34" xfId="4" applyFont="1" applyFill="1" applyBorder="1" applyAlignment="1">
      <alignment horizontal="center"/>
    </xf>
    <xf numFmtId="0" fontId="36" fillId="0" borderId="35" xfId="4" applyFont="1" applyFill="1" applyBorder="1" applyAlignment="1">
      <alignment horizontal="center"/>
    </xf>
    <xf numFmtId="0" fontId="36" fillId="0" borderId="36" xfId="4" applyFont="1" applyFill="1" applyBorder="1" applyAlignment="1">
      <alignment horizontal="center"/>
    </xf>
    <xf numFmtId="0" fontId="23" fillId="0" borderId="0" xfId="2" applyFont="1" applyAlignment="1">
      <alignment horizontal="center" wrapText="1"/>
    </xf>
    <xf numFmtId="0" fontId="23" fillId="0" borderId="0" xfId="2" applyFont="1" applyFill="1" applyAlignment="1">
      <alignment horizontal="center" wrapText="1"/>
    </xf>
    <xf numFmtId="0" fontId="27" fillId="0" borderId="21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43" fillId="0" borderId="79" xfId="0" applyFont="1" applyBorder="1" applyAlignment="1">
      <alignment horizontal="center"/>
    </xf>
    <xf numFmtId="0" fontId="43" fillId="0" borderId="80" xfId="0" applyFont="1" applyBorder="1" applyAlignment="1">
      <alignment horizontal="center"/>
    </xf>
    <xf numFmtId="0" fontId="43" fillId="0" borderId="81" xfId="0" applyFont="1" applyBorder="1" applyAlignment="1">
      <alignment horizontal="center"/>
    </xf>
    <xf numFmtId="0" fontId="41" fillId="0" borderId="0" xfId="2" applyFont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0" borderId="34" xfId="0" applyFont="1" applyBorder="1" applyAlignment="1">
      <alignment horizontal="center"/>
    </xf>
    <xf numFmtId="0" fontId="43" fillId="0" borderId="35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49" fontId="36" fillId="3" borderId="0" xfId="3" applyNumberFormat="1" applyFont="1" applyFill="1" applyAlignment="1" applyProtection="1">
      <alignment horizontal="center"/>
      <protection locked="0"/>
    </xf>
    <xf numFmtId="0" fontId="36" fillId="2" borderId="0" xfId="3" applyFont="1" applyFill="1" applyAlignment="1">
      <alignment horizontal="center"/>
    </xf>
    <xf numFmtId="49" fontId="36" fillId="2" borderId="0" xfId="3" applyNumberFormat="1" applyFont="1" applyFill="1" applyAlignment="1" applyProtection="1">
      <alignment horizontal="center"/>
      <protection locked="0"/>
    </xf>
    <xf numFmtId="0" fontId="36" fillId="2" borderId="1" xfId="3" applyFont="1" applyFill="1" applyBorder="1" applyAlignment="1">
      <alignment horizontal="center"/>
    </xf>
    <xf numFmtId="0" fontId="36" fillId="2" borderId="9" xfId="3" applyFont="1" applyFill="1" applyBorder="1" applyAlignment="1">
      <alignment horizontal="center"/>
    </xf>
    <xf numFmtId="0" fontId="36" fillId="2" borderId="10" xfId="3" applyFont="1" applyFill="1" applyBorder="1" applyAlignment="1">
      <alignment horizontal="center"/>
    </xf>
    <xf numFmtId="0" fontId="27" fillId="2" borderId="35" xfId="3" applyFont="1" applyFill="1" applyBorder="1" applyAlignment="1">
      <alignment horizontal="center"/>
    </xf>
    <xf numFmtId="0" fontId="27" fillId="2" borderId="9" xfId="3" applyFont="1" applyFill="1" applyBorder="1" applyAlignment="1">
      <alignment horizontal="center"/>
    </xf>
    <xf numFmtId="0" fontId="27" fillId="2" borderId="36" xfId="3" applyFont="1" applyFill="1" applyBorder="1" applyAlignment="1">
      <alignment horizontal="center"/>
    </xf>
    <xf numFmtId="0" fontId="27" fillId="2" borderId="34" xfId="3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/>
    </xf>
    <xf numFmtId="0" fontId="27" fillId="2" borderId="10" xfId="3" applyFont="1" applyFill="1" applyBorder="1" applyAlignment="1">
      <alignment horizontal="center"/>
    </xf>
    <xf numFmtId="0" fontId="27" fillId="3" borderId="0" xfId="3" applyFont="1" applyFill="1" applyAlignment="1">
      <alignment horizontal="center"/>
    </xf>
    <xf numFmtId="49" fontId="27" fillId="2" borderId="0" xfId="3" applyNumberFormat="1" applyFont="1" applyFill="1" applyAlignment="1" applyProtection="1">
      <alignment horizontal="center"/>
      <protection locked="0"/>
    </xf>
    <xf numFmtId="0" fontId="36" fillId="0" borderId="82" xfId="0" applyFont="1" applyBorder="1" applyAlignment="1">
      <alignment horizontal="center"/>
    </xf>
    <xf numFmtId="0" fontId="36" fillId="0" borderId="83" xfId="0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82" xfId="6" applyFont="1" applyFill="1" applyBorder="1" applyAlignment="1">
      <alignment horizontal="center"/>
    </xf>
    <xf numFmtId="0" fontId="36" fillId="0" borderId="83" xfId="6" applyFont="1" applyFill="1" applyBorder="1" applyAlignment="1">
      <alignment horizontal="center"/>
    </xf>
    <xf numFmtId="0" fontId="36" fillId="0" borderId="84" xfId="6" applyFont="1" applyFill="1" applyBorder="1" applyAlignment="1">
      <alignment horizontal="center"/>
    </xf>
    <xf numFmtId="0" fontId="36" fillId="0" borderId="0" xfId="6" applyFont="1" applyFill="1" applyAlignment="1">
      <alignment horizontal="center"/>
    </xf>
    <xf numFmtId="0" fontId="34" fillId="0" borderId="0" xfId="6" applyFont="1" applyFill="1" applyAlignment="1">
      <alignment horizontal="center"/>
    </xf>
    <xf numFmtId="0" fontId="30" fillId="0" borderId="0" xfId="2" applyFont="1" applyAlignment="1">
      <alignment horizontal="center" wrapText="1"/>
    </xf>
  </cellXfs>
  <cellStyles count="9">
    <cellStyle name="Normal" xfId="0" builtinId="0"/>
    <cellStyle name="Normal 2" xfId="1"/>
    <cellStyle name="Normal 3" xfId="6"/>
    <cellStyle name="Normal 3 2" xfId="7"/>
    <cellStyle name="Normal_ACTABS01" xfId="2"/>
    <cellStyle name="Normal_Student Data_20030211" xfId="3"/>
    <cellStyle name="Normal_t38only" xfId="4"/>
    <cellStyle name="Percent" xfId="5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B48" sqref="B48"/>
    </sheetView>
  </sheetViews>
  <sheetFormatPr baseColWidth="10" defaultColWidth="8.83203125" defaultRowHeight="12" x14ac:dyDescent="0"/>
  <sheetData>
    <row r="2" spans="1:1" ht="22">
      <c r="A2" s="38" t="s">
        <v>233</v>
      </c>
    </row>
  </sheetData>
  <phoneticPr fontId="12" type="noConversion"/>
  <pageMargins left="4.12" right="0.75" top="3.43" bottom="1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45"/>
  <sheetViews>
    <sheetView workbookViewId="0">
      <selection activeCell="L13" sqref="L13"/>
    </sheetView>
  </sheetViews>
  <sheetFormatPr baseColWidth="10" defaultColWidth="8.83203125" defaultRowHeight="10" x14ac:dyDescent="0"/>
  <cols>
    <col min="1" max="1" width="12.5" style="2" customWidth="1"/>
    <col min="2" max="22" width="6" style="2" customWidth="1"/>
    <col min="23" max="16384" width="8.83203125" style="2"/>
  </cols>
  <sheetData>
    <row r="1" spans="1:22" s="25" customFormat="1">
      <c r="A1" s="765" t="s">
        <v>174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766"/>
    </row>
    <row r="2" spans="1:22" s="25" customFormat="1">
      <c r="A2" s="765" t="s">
        <v>0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</row>
    <row r="3" spans="1:22">
      <c r="A3" s="375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</row>
    <row r="4" spans="1:22">
      <c r="A4" s="377"/>
      <c r="B4" s="767" t="s">
        <v>1</v>
      </c>
      <c r="C4" s="768"/>
      <c r="D4" s="768"/>
      <c r="E4" s="768"/>
      <c r="F4" s="769"/>
      <c r="G4" s="351" t="s">
        <v>206</v>
      </c>
      <c r="H4" s="351"/>
      <c r="I4" s="352"/>
      <c r="J4" s="352"/>
      <c r="K4" s="353"/>
      <c r="L4" s="351" t="s">
        <v>207</v>
      </c>
      <c r="M4" s="351"/>
      <c r="N4" s="352"/>
      <c r="O4" s="352"/>
      <c r="P4" s="353"/>
      <c r="Q4" s="767" t="s">
        <v>39</v>
      </c>
      <c r="R4" s="768"/>
      <c r="S4" s="768"/>
      <c r="T4" s="768"/>
      <c r="U4" s="769"/>
      <c r="V4" s="378"/>
    </row>
    <row r="5" spans="1:22">
      <c r="A5" s="379" t="s">
        <v>18</v>
      </c>
      <c r="B5" s="380">
        <v>2008</v>
      </c>
      <c r="C5" s="380">
        <v>2009</v>
      </c>
      <c r="D5" s="380">
        <v>2010</v>
      </c>
      <c r="E5" s="380">
        <v>2011</v>
      </c>
      <c r="F5" s="381">
        <v>2012</v>
      </c>
      <c r="G5" s="380">
        <v>2008</v>
      </c>
      <c r="H5" s="380">
        <v>2009</v>
      </c>
      <c r="I5" s="380">
        <v>2010</v>
      </c>
      <c r="J5" s="380">
        <v>2011</v>
      </c>
      <c r="K5" s="381">
        <v>2012</v>
      </c>
      <c r="L5" s="380">
        <v>2008</v>
      </c>
      <c r="M5" s="380">
        <v>2009</v>
      </c>
      <c r="N5" s="380">
        <v>2010</v>
      </c>
      <c r="O5" s="380">
        <v>2011</v>
      </c>
      <c r="P5" s="381">
        <v>2012</v>
      </c>
      <c r="Q5" s="380">
        <v>2008</v>
      </c>
      <c r="R5" s="380">
        <v>2009</v>
      </c>
      <c r="S5" s="380">
        <v>2010</v>
      </c>
      <c r="T5" s="380">
        <v>2011</v>
      </c>
      <c r="U5" s="381">
        <v>2012</v>
      </c>
      <c r="V5" s="378"/>
    </row>
    <row r="6" spans="1:22" s="33" customFormat="1">
      <c r="A6" s="382" t="s">
        <v>20</v>
      </c>
      <c r="B6" s="383">
        <v>0</v>
      </c>
      <c r="C6" s="383">
        <v>0</v>
      </c>
      <c r="D6" s="383">
        <v>0</v>
      </c>
      <c r="E6" s="383">
        <v>0</v>
      </c>
      <c r="F6" s="384">
        <v>0</v>
      </c>
      <c r="G6" s="383">
        <v>387</v>
      </c>
      <c r="H6" s="383">
        <v>391</v>
      </c>
      <c r="I6" s="383">
        <v>430</v>
      </c>
      <c r="J6" s="383">
        <v>379</v>
      </c>
      <c r="K6" s="384">
        <v>458</v>
      </c>
      <c r="L6" s="383">
        <v>518</v>
      </c>
      <c r="M6" s="383">
        <v>442</v>
      </c>
      <c r="N6" s="383">
        <v>444</v>
      </c>
      <c r="O6" s="383">
        <v>448</v>
      </c>
      <c r="P6" s="384">
        <v>419</v>
      </c>
      <c r="Q6" s="383">
        <v>398</v>
      </c>
      <c r="R6" s="383">
        <v>451</v>
      </c>
      <c r="S6" s="383">
        <v>416</v>
      </c>
      <c r="T6" s="383">
        <v>498</v>
      </c>
      <c r="U6" s="384">
        <v>482</v>
      </c>
      <c r="V6" s="385"/>
    </row>
    <row r="7" spans="1:22">
      <c r="A7" s="386"/>
      <c r="B7" s="295">
        <v>0</v>
      </c>
      <c r="C7" s="295">
        <v>0</v>
      </c>
      <c r="D7" s="295">
        <v>0</v>
      </c>
      <c r="E7" s="387">
        <v>0</v>
      </c>
      <c r="F7" s="388">
        <v>0</v>
      </c>
      <c r="G7" s="295">
        <v>0.25443786982248523</v>
      </c>
      <c r="H7" s="295">
        <v>0.26418918918918921</v>
      </c>
      <c r="I7" s="295">
        <v>0.27112232030264816</v>
      </c>
      <c r="J7" s="387">
        <v>0.23776662484316186</v>
      </c>
      <c r="K7" s="388">
        <v>0.27960927960927962</v>
      </c>
      <c r="L7" s="295">
        <v>0.34056541748849439</v>
      </c>
      <c r="M7" s="295">
        <v>0.29864864864864865</v>
      </c>
      <c r="N7" s="295">
        <v>0.27994955863808324</v>
      </c>
      <c r="O7" s="387">
        <v>0.2810539523212045</v>
      </c>
      <c r="P7" s="388">
        <v>0.25579975579975578</v>
      </c>
      <c r="Q7" s="295">
        <v>0.26166995397764631</v>
      </c>
      <c r="R7" s="295">
        <v>0.30472972972972973</v>
      </c>
      <c r="S7" s="295">
        <v>0.26229508196721313</v>
      </c>
      <c r="T7" s="387">
        <v>0.31242158092848182</v>
      </c>
      <c r="U7" s="388">
        <v>0.29426129426129427</v>
      </c>
      <c r="V7" s="305"/>
    </row>
    <row r="8" spans="1:22" s="33" customFormat="1">
      <c r="A8" s="382" t="s">
        <v>21</v>
      </c>
      <c r="B8" s="389">
        <v>39</v>
      </c>
      <c r="C8" s="389">
        <v>29</v>
      </c>
      <c r="D8" s="389">
        <v>110</v>
      </c>
      <c r="E8" s="390">
        <v>54</v>
      </c>
      <c r="F8" s="219">
        <v>148</v>
      </c>
      <c r="G8" s="389">
        <v>0</v>
      </c>
      <c r="H8" s="389">
        <v>0</v>
      </c>
      <c r="I8" s="389">
        <v>0</v>
      </c>
      <c r="J8" s="390">
        <v>0</v>
      </c>
      <c r="K8" s="219">
        <v>2</v>
      </c>
      <c r="L8" s="389">
        <v>0</v>
      </c>
      <c r="M8" s="389">
        <v>0</v>
      </c>
      <c r="N8" s="389">
        <v>0</v>
      </c>
      <c r="O8" s="390">
        <v>0</v>
      </c>
      <c r="P8" s="219"/>
      <c r="Q8" s="389">
        <v>72</v>
      </c>
      <c r="R8" s="389">
        <v>180</v>
      </c>
      <c r="S8" s="389">
        <v>153</v>
      </c>
      <c r="T8" s="390">
        <v>131</v>
      </c>
      <c r="U8" s="219">
        <v>116</v>
      </c>
      <c r="V8" s="209"/>
    </row>
    <row r="9" spans="1:22">
      <c r="A9" s="386"/>
      <c r="B9" s="295">
        <v>0.14233576642335766</v>
      </c>
      <c r="C9" s="295">
        <v>7.4742268041237112E-2</v>
      </c>
      <c r="D9" s="295">
        <v>0.25114155251141551</v>
      </c>
      <c r="E9" s="387">
        <v>0.14594594594594595</v>
      </c>
      <c r="F9" s="388">
        <v>0.3433874709976798</v>
      </c>
      <c r="G9" s="295">
        <v>0</v>
      </c>
      <c r="H9" s="295">
        <v>0</v>
      </c>
      <c r="I9" s="295">
        <v>0</v>
      </c>
      <c r="J9" s="387">
        <v>0</v>
      </c>
      <c r="K9" s="388">
        <v>4.6403712296983757E-3</v>
      </c>
      <c r="L9" s="295">
        <v>0</v>
      </c>
      <c r="M9" s="295">
        <v>0</v>
      </c>
      <c r="N9" s="295">
        <v>0</v>
      </c>
      <c r="O9" s="387">
        <v>0</v>
      </c>
      <c r="P9" s="388">
        <v>0</v>
      </c>
      <c r="Q9" s="295">
        <v>0.26277372262773724</v>
      </c>
      <c r="R9" s="295">
        <v>0.46391752577319589</v>
      </c>
      <c r="S9" s="295">
        <v>0.34931506849315069</v>
      </c>
      <c r="T9" s="387">
        <v>0.35405405405405405</v>
      </c>
      <c r="U9" s="388">
        <v>0.26914153132250579</v>
      </c>
      <c r="V9" s="305"/>
    </row>
    <row r="10" spans="1:22" s="33" customFormat="1">
      <c r="A10" s="382" t="s">
        <v>22</v>
      </c>
      <c r="B10" s="389">
        <v>0</v>
      </c>
      <c r="C10" s="389">
        <v>0</v>
      </c>
      <c r="D10" s="389">
        <v>0</v>
      </c>
      <c r="E10" s="390">
        <v>0</v>
      </c>
      <c r="F10" s="219">
        <v>0</v>
      </c>
      <c r="G10" s="389">
        <v>136</v>
      </c>
      <c r="H10" s="389">
        <v>158</v>
      </c>
      <c r="I10" s="389">
        <v>135</v>
      </c>
      <c r="J10" s="390">
        <v>173</v>
      </c>
      <c r="K10" s="219">
        <v>155</v>
      </c>
      <c r="L10" s="389">
        <v>361</v>
      </c>
      <c r="M10" s="389">
        <v>355</v>
      </c>
      <c r="N10" s="389">
        <v>342</v>
      </c>
      <c r="O10" s="390">
        <v>350</v>
      </c>
      <c r="P10" s="219">
        <v>424</v>
      </c>
      <c r="Q10" s="389">
        <v>2</v>
      </c>
      <c r="R10" s="389">
        <v>4</v>
      </c>
      <c r="S10" s="389">
        <v>4</v>
      </c>
      <c r="T10" s="390">
        <v>2</v>
      </c>
      <c r="U10" s="219">
        <v>8</v>
      </c>
      <c r="V10" s="209"/>
    </row>
    <row r="11" spans="1:22">
      <c r="A11" s="386"/>
      <c r="B11" s="295">
        <v>0</v>
      </c>
      <c r="C11" s="295">
        <v>0</v>
      </c>
      <c r="D11" s="295">
        <v>0</v>
      </c>
      <c r="E11" s="295">
        <v>0</v>
      </c>
      <c r="F11" s="391">
        <v>0</v>
      </c>
      <c r="G11" s="295">
        <v>0.17171717171717171</v>
      </c>
      <c r="H11" s="295">
        <v>0.19386503067484662</v>
      </c>
      <c r="I11" s="295">
        <v>0.17487046632124353</v>
      </c>
      <c r="J11" s="295">
        <v>0.19548022598870057</v>
      </c>
      <c r="K11" s="391">
        <v>0.16902944383860413</v>
      </c>
      <c r="L11" s="295">
        <v>0.45580808080808083</v>
      </c>
      <c r="M11" s="295">
        <v>0.43558282208588955</v>
      </c>
      <c r="N11" s="295">
        <v>0.44300518134715028</v>
      </c>
      <c r="O11" s="295">
        <v>0.39548022598870058</v>
      </c>
      <c r="P11" s="391">
        <v>0.46237731733914939</v>
      </c>
      <c r="Q11" s="295">
        <v>2.5252525252525255E-3</v>
      </c>
      <c r="R11" s="295">
        <v>4.9079754601226997E-3</v>
      </c>
      <c r="S11" s="295">
        <v>5.1813471502590676E-3</v>
      </c>
      <c r="T11" s="295">
        <v>2.2598870056497176E-3</v>
      </c>
      <c r="U11" s="391">
        <v>8.7241003271537627E-3</v>
      </c>
      <c r="V11" s="305"/>
    </row>
    <row r="12" spans="1:22" s="33" customFormat="1">
      <c r="A12" s="382" t="s">
        <v>23</v>
      </c>
      <c r="B12" s="389">
        <v>0</v>
      </c>
      <c r="C12" s="389">
        <v>0</v>
      </c>
      <c r="D12" s="389">
        <v>0</v>
      </c>
      <c r="E12" s="389">
        <v>0</v>
      </c>
      <c r="F12" s="392">
        <v>0</v>
      </c>
      <c r="G12" s="389">
        <v>0</v>
      </c>
      <c r="H12" s="389">
        <v>0</v>
      </c>
      <c r="I12" s="389">
        <v>0</v>
      </c>
      <c r="J12" s="389">
        <v>0</v>
      </c>
      <c r="K12" s="392">
        <v>1</v>
      </c>
      <c r="L12" s="389">
        <v>292</v>
      </c>
      <c r="M12" s="389">
        <v>282</v>
      </c>
      <c r="N12" s="389">
        <v>308</v>
      </c>
      <c r="O12" s="389">
        <v>291</v>
      </c>
      <c r="P12" s="392">
        <v>306</v>
      </c>
      <c r="Q12" s="389">
        <v>56</v>
      </c>
      <c r="R12" s="389">
        <v>107</v>
      </c>
      <c r="S12" s="389">
        <v>102</v>
      </c>
      <c r="T12" s="389">
        <v>128</v>
      </c>
      <c r="U12" s="392">
        <v>189</v>
      </c>
      <c r="V12" s="209"/>
    </row>
    <row r="13" spans="1:22">
      <c r="A13" s="393"/>
      <c r="B13" s="394">
        <v>0</v>
      </c>
      <c r="C13" s="394">
        <v>0</v>
      </c>
      <c r="D13" s="394">
        <v>0</v>
      </c>
      <c r="E13" s="394">
        <v>0</v>
      </c>
      <c r="F13" s="395">
        <v>0</v>
      </c>
      <c r="G13" s="394">
        <v>0</v>
      </c>
      <c r="H13" s="394">
        <v>0</v>
      </c>
      <c r="I13" s="394">
        <v>0</v>
      </c>
      <c r="J13" s="394">
        <v>0</v>
      </c>
      <c r="K13" s="395">
        <v>1.321003963011889E-3</v>
      </c>
      <c r="L13" s="394">
        <v>0.56920077972709548</v>
      </c>
      <c r="M13" s="394">
        <v>0.49560632688927941</v>
      </c>
      <c r="N13" s="394">
        <v>0.48888888888888887</v>
      </c>
      <c r="O13" s="394">
        <v>0.43111111111111111</v>
      </c>
      <c r="P13" s="395">
        <v>0.40422721268163803</v>
      </c>
      <c r="Q13" s="394">
        <v>0.10916179337231968</v>
      </c>
      <c r="R13" s="394">
        <v>0.18804920913884007</v>
      </c>
      <c r="S13" s="394">
        <v>0.16190476190476191</v>
      </c>
      <c r="T13" s="394">
        <v>0.18962962962962962</v>
      </c>
      <c r="U13" s="395">
        <v>0.24966974900924702</v>
      </c>
      <c r="V13" s="305"/>
    </row>
    <row r="14" spans="1:22" s="33" customFormat="1">
      <c r="A14" s="396" t="s">
        <v>24</v>
      </c>
      <c r="B14" s="397">
        <v>83</v>
      </c>
      <c r="C14" s="397">
        <v>301</v>
      </c>
      <c r="D14" s="397">
        <v>288</v>
      </c>
      <c r="E14" s="397">
        <v>331</v>
      </c>
      <c r="F14" s="398">
        <v>208</v>
      </c>
      <c r="G14" s="397">
        <v>734</v>
      </c>
      <c r="H14" s="397">
        <v>681</v>
      </c>
      <c r="I14" s="397">
        <v>809</v>
      </c>
      <c r="J14" s="397">
        <v>837</v>
      </c>
      <c r="K14" s="398">
        <v>891</v>
      </c>
      <c r="L14" s="397">
        <v>75</v>
      </c>
      <c r="M14" s="397">
        <v>91</v>
      </c>
      <c r="N14" s="397">
        <v>110</v>
      </c>
      <c r="O14" s="397">
        <v>123</v>
      </c>
      <c r="P14" s="398">
        <v>127</v>
      </c>
      <c r="Q14" s="397">
        <v>86</v>
      </c>
      <c r="R14" s="397">
        <v>107</v>
      </c>
      <c r="S14" s="397">
        <v>143</v>
      </c>
      <c r="T14" s="397">
        <v>155</v>
      </c>
      <c r="U14" s="398">
        <v>170</v>
      </c>
      <c r="V14" s="209"/>
    </row>
    <row r="15" spans="1:22">
      <c r="A15" s="386"/>
      <c r="B15" s="295">
        <v>5.4641211323238972E-2</v>
      </c>
      <c r="C15" s="295">
        <v>0.16900617630544637</v>
      </c>
      <c r="D15" s="387">
        <v>0.14799588900308325</v>
      </c>
      <c r="E15" s="387">
        <v>0.15860086248203162</v>
      </c>
      <c r="F15" s="388">
        <v>0.10226155358898721</v>
      </c>
      <c r="G15" s="295">
        <v>0.48321263989466756</v>
      </c>
      <c r="H15" s="295">
        <v>0.38236945536215611</v>
      </c>
      <c r="I15" s="387">
        <v>0.41572456320657758</v>
      </c>
      <c r="J15" s="387">
        <v>0.40105414470531864</v>
      </c>
      <c r="K15" s="388">
        <v>0.43805309734513276</v>
      </c>
      <c r="L15" s="295">
        <v>4.9374588545095459E-2</v>
      </c>
      <c r="M15" s="295">
        <v>5.1094890510948905E-2</v>
      </c>
      <c r="N15" s="387">
        <v>5.6526207605344297E-2</v>
      </c>
      <c r="O15" s="387">
        <v>5.8936272160996644E-2</v>
      </c>
      <c r="P15" s="388">
        <v>6.2438544739429697E-2</v>
      </c>
      <c r="Q15" s="295">
        <v>5.6616194865042789E-2</v>
      </c>
      <c r="R15" s="295">
        <v>6.0078607523863001E-2</v>
      </c>
      <c r="S15" s="387">
        <v>7.3484069886947584E-2</v>
      </c>
      <c r="T15" s="387">
        <v>7.4269286056540484E-2</v>
      </c>
      <c r="U15" s="388">
        <v>8.3579154375614556E-2</v>
      </c>
      <c r="V15" s="305"/>
    </row>
    <row r="16" spans="1:22" s="33" customFormat="1">
      <c r="A16" s="382" t="s">
        <v>25</v>
      </c>
      <c r="B16" s="389">
        <v>0</v>
      </c>
      <c r="C16" s="389">
        <v>0</v>
      </c>
      <c r="D16" s="390">
        <v>0</v>
      </c>
      <c r="E16" s="390">
        <v>0</v>
      </c>
      <c r="F16" s="219">
        <v>0</v>
      </c>
      <c r="G16" s="389">
        <v>0</v>
      </c>
      <c r="H16" s="389">
        <v>0</v>
      </c>
      <c r="I16" s="390">
        <v>0</v>
      </c>
      <c r="J16" s="390">
        <v>0</v>
      </c>
      <c r="K16" s="219"/>
      <c r="L16" s="389">
        <v>116</v>
      </c>
      <c r="M16" s="389">
        <v>97</v>
      </c>
      <c r="N16" s="390">
        <v>90</v>
      </c>
      <c r="O16" s="390">
        <v>127</v>
      </c>
      <c r="P16" s="219">
        <v>113</v>
      </c>
      <c r="Q16" s="389">
        <v>13</v>
      </c>
      <c r="R16" s="389">
        <v>21</v>
      </c>
      <c r="S16" s="390">
        <v>34</v>
      </c>
      <c r="T16" s="390">
        <v>13</v>
      </c>
      <c r="U16" s="219">
        <v>27</v>
      </c>
      <c r="V16" s="209"/>
    </row>
    <row r="17" spans="1:22">
      <c r="A17" s="386"/>
      <c r="B17" s="295">
        <v>0</v>
      </c>
      <c r="C17" s="295">
        <v>0</v>
      </c>
      <c r="D17" s="295">
        <v>0</v>
      </c>
      <c r="E17" s="295">
        <v>0</v>
      </c>
      <c r="F17" s="391">
        <v>0</v>
      </c>
      <c r="G17" s="295">
        <v>0</v>
      </c>
      <c r="H17" s="295">
        <v>0</v>
      </c>
      <c r="I17" s="295">
        <v>0</v>
      </c>
      <c r="J17" s="295">
        <v>0</v>
      </c>
      <c r="K17" s="391">
        <v>0</v>
      </c>
      <c r="L17" s="295">
        <v>0.53456221198156684</v>
      </c>
      <c r="M17" s="295">
        <v>0.46411483253588515</v>
      </c>
      <c r="N17" s="295">
        <v>0.35573122529644269</v>
      </c>
      <c r="O17" s="295">
        <v>0.46181818181818179</v>
      </c>
      <c r="P17" s="391">
        <v>0.44664031620553357</v>
      </c>
      <c r="Q17" s="295">
        <v>5.9907834101382486E-2</v>
      </c>
      <c r="R17" s="295">
        <v>0.10047846889952153</v>
      </c>
      <c r="S17" s="295">
        <v>0.13438735177865613</v>
      </c>
      <c r="T17" s="295">
        <v>4.7272727272727272E-2</v>
      </c>
      <c r="U17" s="391">
        <v>0.1067193675889328</v>
      </c>
      <c r="V17" s="305"/>
    </row>
    <row r="18" spans="1:22" s="33" customFormat="1">
      <c r="A18" s="382" t="s">
        <v>26</v>
      </c>
      <c r="B18" s="389">
        <v>0</v>
      </c>
      <c r="C18" s="389">
        <v>0</v>
      </c>
      <c r="D18" s="389">
        <v>0</v>
      </c>
      <c r="E18" s="389">
        <v>0</v>
      </c>
      <c r="F18" s="392">
        <v>0</v>
      </c>
      <c r="G18" s="389">
        <v>299</v>
      </c>
      <c r="H18" s="389">
        <v>314</v>
      </c>
      <c r="I18" s="389">
        <v>311</v>
      </c>
      <c r="J18" s="389">
        <v>349</v>
      </c>
      <c r="K18" s="392">
        <v>434</v>
      </c>
      <c r="L18" s="389">
        <v>0</v>
      </c>
      <c r="M18" s="389">
        <v>0</v>
      </c>
      <c r="N18" s="389">
        <v>0</v>
      </c>
      <c r="O18" s="389">
        <v>0</v>
      </c>
      <c r="P18" s="392"/>
      <c r="Q18" s="389">
        <v>19</v>
      </c>
      <c r="R18" s="389">
        <v>14</v>
      </c>
      <c r="S18" s="389">
        <v>17</v>
      </c>
      <c r="T18" s="389">
        <v>18</v>
      </c>
      <c r="U18" s="392">
        <v>20</v>
      </c>
      <c r="V18" s="209"/>
    </row>
    <row r="19" spans="1:22">
      <c r="A19" s="386"/>
      <c r="B19" s="394">
        <v>0</v>
      </c>
      <c r="C19" s="295">
        <v>0</v>
      </c>
      <c r="D19" s="394">
        <v>0</v>
      </c>
      <c r="E19" s="394">
        <v>0</v>
      </c>
      <c r="F19" s="395">
        <v>0</v>
      </c>
      <c r="G19" s="394">
        <v>0.44962406015037593</v>
      </c>
      <c r="H19" s="295">
        <v>0.48382126348228044</v>
      </c>
      <c r="I19" s="394">
        <v>0.47408536585365851</v>
      </c>
      <c r="J19" s="394">
        <v>0.5</v>
      </c>
      <c r="K19" s="395">
        <v>0.50819672131147542</v>
      </c>
      <c r="L19" s="394">
        <v>0</v>
      </c>
      <c r="M19" s="295">
        <v>0</v>
      </c>
      <c r="N19" s="394">
        <v>0</v>
      </c>
      <c r="O19" s="394">
        <v>0</v>
      </c>
      <c r="P19" s="395">
        <v>0</v>
      </c>
      <c r="Q19" s="394">
        <v>2.8571428571428571E-2</v>
      </c>
      <c r="R19" s="295">
        <v>2.1571648690292759E-2</v>
      </c>
      <c r="S19" s="394">
        <v>2.5914634146341462E-2</v>
      </c>
      <c r="T19" s="394">
        <v>2.5787965616045846E-2</v>
      </c>
      <c r="U19" s="395">
        <v>2.3419203747072601E-2</v>
      </c>
      <c r="V19" s="305"/>
    </row>
    <row r="20" spans="1:22" s="33" customFormat="1">
      <c r="A20" s="399" t="s">
        <v>27</v>
      </c>
      <c r="B20" s="397">
        <v>122</v>
      </c>
      <c r="C20" s="397">
        <v>330</v>
      </c>
      <c r="D20" s="397">
        <v>398</v>
      </c>
      <c r="E20" s="397">
        <v>385</v>
      </c>
      <c r="F20" s="398">
        <v>356</v>
      </c>
      <c r="G20" s="397">
        <v>1556</v>
      </c>
      <c r="H20" s="397">
        <v>1544</v>
      </c>
      <c r="I20" s="397">
        <v>1685</v>
      </c>
      <c r="J20" s="397">
        <v>1738</v>
      </c>
      <c r="K20" s="398">
        <v>1941</v>
      </c>
      <c r="L20" s="397">
        <v>1362</v>
      </c>
      <c r="M20" s="397">
        <v>1267</v>
      </c>
      <c r="N20" s="397">
        <v>1294</v>
      </c>
      <c r="O20" s="397">
        <v>1339</v>
      </c>
      <c r="P20" s="398">
        <v>1389</v>
      </c>
      <c r="Q20" s="397">
        <v>646</v>
      </c>
      <c r="R20" s="397">
        <v>884</v>
      </c>
      <c r="S20" s="397">
        <v>869</v>
      </c>
      <c r="T20" s="397">
        <v>945</v>
      </c>
      <c r="U20" s="398">
        <v>1012</v>
      </c>
      <c r="V20" s="209"/>
    </row>
    <row r="21" spans="1:22">
      <c r="A21" s="400"/>
      <c r="B21" s="401">
        <v>2.2177785857116886E-2</v>
      </c>
      <c r="C21" s="401">
        <v>5.601765404854863E-2</v>
      </c>
      <c r="D21" s="401">
        <v>6.3365706097755131E-2</v>
      </c>
      <c r="E21" s="401">
        <v>5.8475091130012154E-2</v>
      </c>
      <c r="F21" s="402">
        <v>5.1714119697850086E-2</v>
      </c>
      <c r="G21" s="401">
        <v>0.2828576622432285</v>
      </c>
      <c r="H21" s="401">
        <v>0.26209472076048207</v>
      </c>
      <c r="I21" s="401">
        <v>0.26826938385607385</v>
      </c>
      <c r="J21" s="401">
        <v>0.26397326852976916</v>
      </c>
      <c r="K21" s="402">
        <v>0.28195816385822198</v>
      </c>
      <c r="L21" s="401">
        <v>0.24759134702781313</v>
      </c>
      <c r="M21" s="401">
        <v>0.21507384145306399</v>
      </c>
      <c r="N21" s="401">
        <v>0.20601814997611845</v>
      </c>
      <c r="O21" s="401">
        <v>0.20337181044957472</v>
      </c>
      <c r="P21" s="402">
        <v>0.20177222545031959</v>
      </c>
      <c r="Q21" s="401">
        <v>0.11743319396473369</v>
      </c>
      <c r="R21" s="401">
        <v>0.15005941266338482</v>
      </c>
      <c r="S21" s="401">
        <v>0.13835376532399299</v>
      </c>
      <c r="T21" s="401">
        <v>0.14352976913730256</v>
      </c>
      <c r="U21" s="402">
        <v>0.14700755374782104</v>
      </c>
      <c r="V21" s="204"/>
    </row>
    <row r="22" spans="1:22">
      <c r="A22" s="403"/>
      <c r="B22" s="404"/>
      <c r="C22" s="405"/>
      <c r="D22" s="406"/>
      <c r="E22" s="405"/>
      <c r="F22" s="405"/>
      <c r="G22" s="404"/>
      <c r="H22" s="405"/>
      <c r="I22" s="406"/>
      <c r="J22" s="405"/>
      <c r="K22" s="405"/>
      <c r="L22" s="405"/>
      <c r="M22" s="405"/>
      <c r="N22" s="406"/>
      <c r="O22" s="405"/>
      <c r="P22" s="405"/>
      <c r="Q22" s="404"/>
      <c r="R22" s="405"/>
      <c r="S22" s="406"/>
      <c r="T22" s="405"/>
      <c r="U22" s="405">
        <f>(U20-Q20)/Q20</f>
        <v>0.56656346749226005</v>
      </c>
      <c r="V22" s="407"/>
    </row>
    <row r="23" spans="1:22">
      <c r="A23" s="405"/>
      <c r="B23" s="404"/>
      <c r="C23" s="405"/>
      <c r="D23" s="405"/>
      <c r="E23" s="405"/>
      <c r="F23" s="405"/>
      <c r="G23" s="404"/>
      <c r="H23" s="405"/>
      <c r="I23" s="405"/>
      <c r="J23" s="405"/>
      <c r="K23" s="405"/>
      <c r="L23" s="404"/>
      <c r="M23" s="405"/>
      <c r="N23" s="405"/>
      <c r="O23" s="405"/>
      <c r="P23" s="405"/>
      <c r="Q23" s="404"/>
      <c r="R23" s="405"/>
      <c r="S23" s="405"/>
      <c r="T23" s="405"/>
      <c r="U23" s="405"/>
      <c r="V23" s="130"/>
    </row>
    <row r="24" spans="1:22">
      <c r="A24" s="408"/>
      <c r="B24" s="767" t="s">
        <v>40</v>
      </c>
      <c r="C24" s="768"/>
      <c r="D24" s="768"/>
      <c r="E24" s="768"/>
      <c r="F24" s="769"/>
      <c r="G24" s="767" t="s">
        <v>205</v>
      </c>
      <c r="H24" s="768"/>
      <c r="I24" s="768"/>
      <c r="J24" s="768"/>
      <c r="K24" s="769"/>
      <c r="L24" s="767" t="s">
        <v>41</v>
      </c>
      <c r="M24" s="768"/>
      <c r="N24" s="768"/>
      <c r="O24" s="768"/>
      <c r="P24" s="769"/>
      <c r="Q24" s="767" t="s">
        <v>34</v>
      </c>
      <c r="R24" s="768"/>
      <c r="S24" s="768"/>
      <c r="T24" s="768"/>
      <c r="U24" s="769"/>
      <c r="V24" s="130"/>
    </row>
    <row r="25" spans="1:22">
      <c r="A25" s="409" t="s">
        <v>18</v>
      </c>
      <c r="B25" s="410">
        <v>2008</v>
      </c>
      <c r="C25" s="380">
        <v>2009</v>
      </c>
      <c r="D25" s="380">
        <v>2010</v>
      </c>
      <c r="E25" s="380">
        <v>2011</v>
      </c>
      <c r="F25" s="381">
        <v>2012</v>
      </c>
      <c r="G25" s="380">
        <v>2008</v>
      </c>
      <c r="H25" s="380">
        <v>2009</v>
      </c>
      <c r="I25" s="380">
        <v>2010</v>
      </c>
      <c r="J25" s="380">
        <v>2011</v>
      </c>
      <c r="K25" s="381">
        <v>2012</v>
      </c>
      <c r="L25" s="380">
        <v>2008</v>
      </c>
      <c r="M25" s="380">
        <v>2009</v>
      </c>
      <c r="N25" s="380">
        <v>2010</v>
      </c>
      <c r="O25" s="380">
        <v>2011</v>
      </c>
      <c r="P25" s="381">
        <v>2012</v>
      </c>
      <c r="Q25" s="380">
        <v>2008</v>
      </c>
      <c r="R25" s="380">
        <v>2009</v>
      </c>
      <c r="S25" s="380">
        <v>2010</v>
      </c>
      <c r="T25" s="380">
        <v>2011</v>
      </c>
      <c r="U25" s="381">
        <v>2012</v>
      </c>
      <c r="V25" s="130"/>
    </row>
    <row r="26" spans="1:22">
      <c r="A26" s="411" t="s">
        <v>20</v>
      </c>
      <c r="B26" s="412">
        <v>138</v>
      </c>
      <c r="C26" s="383">
        <v>118</v>
      </c>
      <c r="D26" s="383">
        <v>175</v>
      </c>
      <c r="E26" s="383">
        <v>165</v>
      </c>
      <c r="F26" s="384">
        <v>166</v>
      </c>
      <c r="G26" s="383">
        <v>64</v>
      </c>
      <c r="H26" s="383">
        <v>65</v>
      </c>
      <c r="I26" s="383">
        <v>100</v>
      </c>
      <c r="J26" s="383">
        <v>92</v>
      </c>
      <c r="K26" s="384">
        <v>88</v>
      </c>
      <c r="L26" s="383">
        <v>16</v>
      </c>
      <c r="M26" s="383">
        <v>13</v>
      </c>
      <c r="N26" s="383">
        <v>21</v>
      </c>
      <c r="O26" s="383">
        <v>12</v>
      </c>
      <c r="P26" s="384">
        <v>25</v>
      </c>
      <c r="Q26" s="383">
        <v>1521</v>
      </c>
      <c r="R26" s="383">
        <v>1480</v>
      </c>
      <c r="S26" s="383">
        <v>1586</v>
      </c>
      <c r="T26" s="383">
        <v>1594</v>
      </c>
      <c r="U26" s="384">
        <v>1638</v>
      </c>
      <c r="V26" s="130"/>
    </row>
    <row r="27" spans="1:22">
      <c r="A27" s="413"/>
      <c r="B27" s="414">
        <v>9.0729783037475351E-2</v>
      </c>
      <c r="C27" s="295">
        <v>7.9729729729729734E-2</v>
      </c>
      <c r="D27" s="295">
        <v>0.11034047919293821</v>
      </c>
      <c r="E27" s="387">
        <v>0.10351317440401506</v>
      </c>
      <c r="F27" s="388">
        <v>0.10134310134310134</v>
      </c>
      <c r="G27" s="295">
        <v>4.2077580539119003E-2</v>
      </c>
      <c r="H27" s="295">
        <v>4.3918918918918921E-2</v>
      </c>
      <c r="I27" s="295">
        <v>6.3051702395964693E-2</v>
      </c>
      <c r="J27" s="387">
        <v>5.7716436637390213E-2</v>
      </c>
      <c r="K27" s="388">
        <v>5.3724053724053727E-2</v>
      </c>
      <c r="L27" s="295">
        <v>1.0519395134779751E-2</v>
      </c>
      <c r="M27" s="295">
        <v>8.7837837837837843E-3</v>
      </c>
      <c r="N27" s="295">
        <v>1.3240857503152586E-2</v>
      </c>
      <c r="O27" s="387">
        <v>7.5282308657465494E-3</v>
      </c>
      <c r="P27" s="388">
        <v>1.5262515262515262E-2</v>
      </c>
      <c r="Q27" s="295">
        <v>1</v>
      </c>
      <c r="R27" s="295">
        <v>1</v>
      </c>
      <c r="S27" s="295">
        <v>1</v>
      </c>
      <c r="T27" s="387">
        <v>1</v>
      </c>
      <c r="U27" s="388">
        <v>1</v>
      </c>
      <c r="V27" s="130"/>
    </row>
    <row r="28" spans="1:22">
      <c r="A28" s="411" t="s">
        <v>21</v>
      </c>
      <c r="B28" s="415">
        <v>0</v>
      </c>
      <c r="C28" s="389">
        <v>0</v>
      </c>
      <c r="D28" s="389">
        <v>0</v>
      </c>
      <c r="E28" s="390">
        <v>0</v>
      </c>
      <c r="F28" s="219">
        <v>1</v>
      </c>
      <c r="G28" s="389">
        <v>163</v>
      </c>
      <c r="H28" s="389">
        <v>179</v>
      </c>
      <c r="I28" s="389">
        <v>175</v>
      </c>
      <c r="J28" s="390">
        <v>185</v>
      </c>
      <c r="K28" s="219">
        <v>164</v>
      </c>
      <c r="L28" s="389">
        <v>0</v>
      </c>
      <c r="M28" s="389">
        <v>0</v>
      </c>
      <c r="N28" s="389">
        <v>0</v>
      </c>
      <c r="O28" s="390">
        <v>0</v>
      </c>
      <c r="P28" s="219"/>
      <c r="Q28" s="389">
        <v>274</v>
      </c>
      <c r="R28" s="389">
        <v>388</v>
      </c>
      <c r="S28" s="389">
        <v>438</v>
      </c>
      <c r="T28" s="390">
        <v>370</v>
      </c>
      <c r="U28" s="219">
        <v>431</v>
      </c>
      <c r="V28" s="130"/>
    </row>
    <row r="29" spans="1:22">
      <c r="A29" s="413"/>
      <c r="B29" s="414">
        <v>0</v>
      </c>
      <c r="C29" s="295">
        <v>0</v>
      </c>
      <c r="D29" s="295">
        <v>0</v>
      </c>
      <c r="E29" s="387">
        <v>0</v>
      </c>
      <c r="F29" s="388">
        <v>2.3201856148491878E-3</v>
      </c>
      <c r="G29" s="295">
        <v>0.5948905109489051</v>
      </c>
      <c r="H29" s="295">
        <v>0.46134020618556704</v>
      </c>
      <c r="I29" s="295">
        <v>0.3995433789954338</v>
      </c>
      <c r="J29" s="387">
        <v>0.5</v>
      </c>
      <c r="K29" s="388">
        <v>0.38051044083526681</v>
      </c>
      <c r="L29" s="295">
        <v>0</v>
      </c>
      <c r="M29" s="295">
        <v>0</v>
      </c>
      <c r="N29" s="295">
        <v>0</v>
      </c>
      <c r="O29" s="387">
        <v>0</v>
      </c>
      <c r="P29" s="388">
        <v>0</v>
      </c>
      <c r="Q29" s="295">
        <v>1</v>
      </c>
      <c r="R29" s="295">
        <v>1</v>
      </c>
      <c r="S29" s="295">
        <v>1</v>
      </c>
      <c r="T29" s="387">
        <v>1</v>
      </c>
      <c r="U29" s="388">
        <v>1</v>
      </c>
      <c r="V29" s="130"/>
    </row>
    <row r="30" spans="1:22">
      <c r="A30" s="411" t="s">
        <v>22</v>
      </c>
      <c r="B30" s="415">
        <v>130</v>
      </c>
      <c r="C30" s="389">
        <v>127</v>
      </c>
      <c r="D30" s="389">
        <v>99</v>
      </c>
      <c r="E30" s="390">
        <v>123</v>
      </c>
      <c r="F30" s="219">
        <v>106</v>
      </c>
      <c r="G30" s="389">
        <v>143</v>
      </c>
      <c r="H30" s="389">
        <v>156</v>
      </c>
      <c r="I30" s="389">
        <v>172</v>
      </c>
      <c r="J30" s="390">
        <v>219</v>
      </c>
      <c r="K30" s="219">
        <v>205</v>
      </c>
      <c r="L30" s="389">
        <v>20</v>
      </c>
      <c r="M30" s="389">
        <v>15</v>
      </c>
      <c r="N30" s="389">
        <v>20</v>
      </c>
      <c r="O30" s="390">
        <v>18</v>
      </c>
      <c r="P30" s="219">
        <v>19</v>
      </c>
      <c r="Q30" s="389">
        <v>792</v>
      </c>
      <c r="R30" s="389">
        <v>815</v>
      </c>
      <c r="S30" s="389">
        <v>772</v>
      </c>
      <c r="T30" s="390">
        <v>885</v>
      </c>
      <c r="U30" s="219">
        <v>917</v>
      </c>
      <c r="V30" s="130"/>
    </row>
    <row r="31" spans="1:22">
      <c r="A31" s="413"/>
      <c r="B31" s="414">
        <v>0.16414141414141414</v>
      </c>
      <c r="C31" s="295">
        <v>0.15582822085889569</v>
      </c>
      <c r="D31" s="295">
        <v>0.12823834196891193</v>
      </c>
      <c r="E31" s="295">
        <v>0.13898305084745763</v>
      </c>
      <c r="F31" s="391">
        <v>0.11559432933478735</v>
      </c>
      <c r="G31" s="295">
        <v>0.18055555555555555</v>
      </c>
      <c r="H31" s="295">
        <v>0.19141104294478528</v>
      </c>
      <c r="I31" s="295">
        <v>0.22279792746113988</v>
      </c>
      <c r="J31" s="295">
        <v>0.24745762711864408</v>
      </c>
      <c r="K31" s="391">
        <v>0.22355507088331517</v>
      </c>
      <c r="L31" s="295">
        <v>2.5252525252525252E-2</v>
      </c>
      <c r="M31" s="295">
        <v>1.8404907975460124E-2</v>
      </c>
      <c r="N31" s="295">
        <v>2.5906735751295335E-2</v>
      </c>
      <c r="O31" s="295">
        <v>2.0338983050847456E-2</v>
      </c>
      <c r="P31" s="391">
        <v>2.0719738276990186E-2</v>
      </c>
      <c r="Q31" s="295">
        <v>1</v>
      </c>
      <c r="R31" s="295">
        <v>1</v>
      </c>
      <c r="S31" s="295">
        <v>1</v>
      </c>
      <c r="T31" s="295">
        <v>1</v>
      </c>
      <c r="U31" s="391">
        <v>1</v>
      </c>
      <c r="V31" s="130"/>
    </row>
    <row r="32" spans="1:22">
      <c r="A32" s="411" t="s">
        <v>23</v>
      </c>
      <c r="B32" s="415">
        <v>51</v>
      </c>
      <c r="C32" s="389">
        <v>49</v>
      </c>
      <c r="D32" s="389">
        <v>62</v>
      </c>
      <c r="E32" s="389">
        <v>69</v>
      </c>
      <c r="F32" s="392">
        <v>75</v>
      </c>
      <c r="G32" s="389">
        <v>83</v>
      </c>
      <c r="H32" s="389">
        <v>87</v>
      </c>
      <c r="I32" s="389">
        <v>118</v>
      </c>
      <c r="J32" s="389">
        <v>142</v>
      </c>
      <c r="K32" s="392">
        <v>136</v>
      </c>
      <c r="L32" s="389">
        <v>31</v>
      </c>
      <c r="M32" s="389">
        <v>44</v>
      </c>
      <c r="N32" s="389">
        <v>40</v>
      </c>
      <c r="O32" s="389">
        <v>45</v>
      </c>
      <c r="P32" s="392">
        <v>50</v>
      </c>
      <c r="Q32" s="389">
        <v>513</v>
      </c>
      <c r="R32" s="389">
        <v>569</v>
      </c>
      <c r="S32" s="389">
        <v>630</v>
      </c>
      <c r="T32" s="389">
        <v>675</v>
      </c>
      <c r="U32" s="392">
        <v>757</v>
      </c>
      <c r="V32" s="130"/>
    </row>
    <row r="33" spans="1:22">
      <c r="A33" s="416"/>
      <c r="B33" s="417">
        <v>9.9415204678362568E-2</v>
      </c>
      <c r="C33" s="394">
        <v>8.6115992970123026E-2</v>
      </c>
      <c r="D33" s="394">
        <v>9.841269841269841E-2</v>
      </c>
      <c r="E33" s="394">
        <v>0.10222222222222223</v>
      </c>
      <c r="F33" s="395">
        <v>9.9075297225891673E-2</v>
      </c>
      <c r="G33" s="394">
        <v>0.1617933723196881</v>
      </c>
      <c r="H33" s="394">
        <v>0.15289982425307558</v>
      </c>
      <c r="I33" s="394">
        <v>0.1873015873015873</v>
      </c>
      <c r="J33" s="394">
        <v>0.21037037037037037</v>
      </c>
      <c r="K33" s="395">
        <v>0.17965653896961692</v>
      </c>
      <c r="L33" s="394">
        <v>6.042884990253411E-2</v>
      </c>
      <c r="M33" s="394">
        <v>7.7328646748681895E-2</v>
      </c>
      <c r="N33" s="394">
        <v>6.3492063492063489E-2</v>
      </c>
      <c r="O33" s="394">
        <v>6.6666666666666666E-2</v>
      </c>
      <c r="P33" s="395">
        <v>6.6050198150594458E-2</v>
      </c>
      <c r="Q33" s="394">
        <v>1</v>
      </c>
      <c r="R33" s="394">
        <v>1</v>
      </c>
      <c r="S33" s="394">
        <v>1</v>
      </c>
      <c r="T33" s="394">
        <v>1</v>
      </c>
      <c r="U33" s="395">
        <v>1</v>
      </c>
      <c r="V33" s="130"/>
    </row>
    <row r="34" spans="1:22">
      <c r="A34" s="418" t="s">
        <v>24</v>
      </c>
      <c r="B34" s="419">
        <v>339</v>
      </c>
      <c r="C34" s="397">
        <v>366</v>
      </c>
      <c r="D34" s="397">
        <v>364</v>
      </c>
      <c r="E34" s="397">
        <v>407</v>
      </c>
      <c r="F34" s="398">
        <v>384</v>
      </c>
      <c r="G34" s="397">
        <v>169</v>
      </c>
      <c r="H34" s="397">
        <v>197</v>
      </c>
      <c r="I34" s="397">
        <v>208</v>
      </c>
      <c r="J34" s="397">
        <v>203</v>
      </c>
      <c r="K34" s="398">
        <v>223</v>
      </c>
      <c r="L34" s="397">
        <v>33</v>
      </c>
      <c r="M34" s="397">
        <v>38</v>
      </c>
      <c r="N34" s="397">
        <v>24</v>
      </c>
      <c r="O34" s="397">
        <v>31</v>
      </c>
      <c r="P34" s="398">
        <v>31</v>
      </c>
      <c r="Q34" s="397">
        <v>1519</v>
      </c>
      <c r="R34" s="397">
        <v>1781</v>
      </c>
      <c r="S34" s="397">
        <v>1946</v>
      </c>
      <c r="T34" s="397">
        <v>2087</v>
      </c>
      <c r="U34" s="398">
        <v>2034</v>
      </c>
      <c r="V34" s="130"/>
    </row>
    <row r="35" spans="1:22">
      <c r="A35" s="413"/>
      <c r="B35" s="414">
        <v>0.22317314022383147</v>
      </c>
      <c r="C35" s="295">
        <v>0.20550252667040989</v>
      </c>
      <c r="D35" s="387">
        <v>0.18705035971223022</v>
      </c>
      <c r="E35" s="387">
        <v>0.19501677048394825</v>
      </c>
      <c r="F35" s="388">
        <v>0.1887905604719764</v>
      </c>
      <c r="G35" s="295">
        <v>0.11125740618828177</v>
      </c>
      <c r="H35" s="295">
        <v>0.11061201572150477</v>
      </c>
      <c r="I35" s="387">
        <v>0.10688591983556012</v>
      </c>
      <c r="J35" s="387">
        <v>9.7268806899856258E-2</v>
      </c>
      <c r="K35" s="388">
        <v>0.1096361848574238</v>
      </c>
      <c r="L35" s="295">
        <v>2.1724818959842001E-2</v>
      </c>
      <c r="M35" s="295">
        <v>2.1336327905670971E-2</v>
      </c>
      <c r="N35" s="387">
        <v>1.2332990750256937E-2</v>
      </c>
      <c r="O35" s="387">
        <v>1.4853857211308098E-2</v>
      </c>
      <c r="P35" s="388">
        <v>1.5240904621435595E-2</v>
      </c>
      <c r="Q35" s="295">
        <v>1</v>
      </c>
      <c r="R35" s="295">
        <v>1</v>
      </c>
      <c r="S35" s="387">
        <v>1</v>
      </c>
      <c r="T35" s="387">
        <v>1</v>
      </c>
      <c r="U35" s="388">
        <v>1</v>
      </c>
      <c r="V35" s="130"/>
    </row>
    <row r="36" spans="1:22">
      <c r="A36" s="411" t="s">
        <v>25</v>
      </c>
      <c r="B36" s="415">
        <v>0</v>
      </c>
      <c r="C36" s="389">
        <v>0</v>
      </c>
      <c r="D36" s="390">
        <v>0</v>
      </c>
      <c r="E36" s="390">
        <v>0</v>
      </c>
      <c r="F36" s="219"/>
      <c r="G36" s="389">
        <v>84</v>
      </c>
      <c r="H36" s="389">
        <v>88</v>
      </c>
      <c r="I36" s="390">
        <v>124</v>
      </c>
      <c r="J36" s="390">
        <v>127</v>
      </c>
      <c r="K36" s="219">
        <v>105</v>
      </c>
      <c r="L36" s="389">
        <v>4</v>
      </c>
      <c r="M36" s="389">
        <v>3</v>
      </c>
      <c r="N36" s="390">
        <v>5</v>
      </c>
      <c r="O36" s="390">
        <v>8</v>
      </c>
      <c r="P36" s="219">
        <v>8</v>
      </c>
      <c r="Q36" s="389">
        <v>217</v>
      </c>
      <c r="R36" s="389">
        <v>209</v>
      </c>
      <c r="S36" s="390">
        <v>253</v>
      </c>
      <c r="T36" s="390">
        <v>275</v>
      </c>
      <c r="U36" s="219">
        <v>253</v>
      </c>
      <c r="V36" s="130"/>
    </row>
    <row r="37" spans="1:22" s="34" customFormat="1">
      <c r="A37" s="420"/>
      <c r="B37" s="414">
        <v>0</v>
      </c>
      <c r="C37" s="295">
        <v>0</v>
      </c>
      <c r="D37" s="295">
        <v>0</v>
      </c>
      <c r="E37" s="295">
        <v>0</v>
      </c>
      <c r="F37" s="391">
        <v>0</v>
      </c>
      <c r="G37" s="295">
        <v>0.38709677419354838</v>
      </c>
      <c r="H37" s="295">
        <v>0.42105263157894735</v>
      </c>
      <c r="I37" s="295">
        <v>0.49011857707509882</v>
      </c>
      <c r="J37" s="295">
        <v>0.46181818181818179</v>
      </c>
      <c r="K37" s="391">
        <v>0.41501976284584979</v>
      </c>
      <c r="L37" s="295">
        <v>1.8433179723502304E-2</v>
      </c>
      <c r="M37" s="295">
        <v>1.4354066985645933E-2</v>
      </c>
      <c r="N37" s="295">
        <v>1.9762845849802372E-2</v>
      </c>
      <c r="O37" s="295">
        <v>2.9090909090909091E-2</v>
      </c>
      <c r="P37" s="391">
        <v>3.1620553359683792E-2</v>
      </c>
      <c r="Q37" s="295">
        <v>1</v>
      </c>
      <c r="R37" s="295">
        <v>1</v>
      </c>
      <c r="S37" s="295">
        <v>1</v>
      </c>
      <c r="T37" s="295">
        <v>1</v>
      </c>
      <c r="U37" s="391">
        <v>1</v>
      </c>
      <c r="V37" s="278"/>
    </row>
    <row r="38" spans="1:22">
      <c r="A38" s="411" t="s">
        <v>26</v>
      </c>
      <c r="B38" s="415">
        <v>170</v>
      </c>
      <c r="C38" s="389">
        <v>160</v>
      </c>
      <c r="D38" s="389">
        <v>166</v>
      </c>
      <c r="E38" s="389">
        <v>165</v>
      </c>
      <c r="F38" s="392">
        <v>175</v>
      </c>
      <c r="G38" s="389">
        <v>130</v>
      </c>
      <c r="H38" s="389">
        <v>96</v>
      </c>
      <c r="I38" s="389">
        <v>112</v>
      </c>
      <c r="J38" s="389">
        <v>117</v>
      </c>
      <c r="K38" s="392">
        <v>160</v>
      </c>
      <c r="L38" s="389">
        <v>47</v>
      </c>
      <c r="M38" s="389">
        <v>65</v>
      </c>
      <c r="N38" s="389">
        <v>50</v>
      </c>
      <c r="O38" s="389">
        <v>49</v>
      </c>
      <c r="P38" s="392">
        <v>65</v>
      </c>
      <c r="Q38" s="389">
        <v>665</v>
      </c>
      <c r="R38" s="389">
        <v>649</v>
      </c>
      <c r="S38" s="389">
        <v>656</v>
      </c>
      <c r="T38" s="389">
        <v>698</v>
      </c>
      <c r="U38" s="392">
        <v>854</v>
      </c>
      <c r="V38" s="130"/>
    </row>
    <row r="39" spans="1:22" s="34" customFormat="1">
      <c r="A39" s="420"/>
      <c r="B39" s="417">
        <v>0.25563909774436089</v>
      </c>
      <c r="C39" s="295">
        <v>0.24653312788906009</v>
      </c>
      <c r="D39" s="394">
        <v>0.25304878048780488</v>
      </c>
      <c r="E39" s="394">
        <v>0.23638968481375358</v>
      </c>
      <c r="F39" s="395">
        <v>0.20491803278688525</v>
      </c>
      <c r="G39" s="394">
        <v>0.19548872180451127</v>
      </c>
      <c r="H39" s="295">
        <v>0.14791987673343607</v>
      </c>
      <c r="I39" s="394">
        <v>0.17073170731707318</v>
      </c>
      <c r="J39" s="394">
        <v>0.16762177650429799</v>
      </c>
      <c r="K39" s="395">
        <v>0.18735362997658081</v>
      </c>
      <c r="L39" s="394">
        <v>7.067669172932331E-2</v>
      </c>
      <c r="M39" s="295">
        <v>0.10015408320493066</v>
      </c>
      <c r="N39" s="394">
        <v>7.621951219512195E-2</v>
      </c>
      <c r="O39" s="394">
        <v>7.0200573065902577E-2</v>
      </c>
      <c r="P39" s="395">
        <v>7.611241217798595E-2</v>
      </c>
      <c r="Q39" s="394">
        <v>1</v>
      </c>
      <c r="R39" s="295">
        <v>1</v>
      </c>
      <c r="S39" s="394">
        <v>1</v>
      </c>
      <c r="T39" s="394">
        <v>1</v>
      </c>
      <c r="U39" s="395">
        <v>1</v>
      </c>
      <c r="V39" s="278"/>
    </row>
    <row r="40" spans="1:22">
      <c r="A40" s="421" t="s">
        <v>27</v>
      </c>
      <c r="B40" s="419">
        <v>828</v>
      </c>
      <c r="C40" s="397">
        <v>820</v>
      </c>
      <c r="D40" s="397">
        <v>866</v>
      </c>
      <c r="E40" s="397">
        <v>929</v>
      </c>
      <c r="F40" s="398">
        <v>907</v>
      </c>
      <c r="G40" s="397">
        <v>836</v>
      </c>
      <c r="H40" s="397">
        <v>868</v>
      </c>
      <c r="I40" s="397">
        <v>1009</v>
      </c>
      <c r="J40" s="397">
        <v>1085</v>
      </c>
      <c r="K40" s="398">
        <v>1081</v>
      </c>
      <c r="L40" s="397">
        <v>151</v>
      </c>
      <c r="M40" s="397">
        <v>178</v>
      </c>
      <c r="N40" s="397">
        <v>160</v>
      </c>
      <c r="O40" s="397">
        <v>163</v>
      </c>
      <c r="P40" s="398">
        <v>198</v>
      </c>
      <c r="Q40" s="397">
        <v>5501</v>
      </c>
      <c r="R40" s="397">
        <v>5891</v>
      </c>
      <c r="S40" s="397">
        <v>6281</v>
      </c>
      <c r="T40" s="397">
        <v>6584</v>
      </c>
      <c r="U40" s="398">
        <v>6884</v>
      </c>
      <c r="V40" s="130"/>
    </row>
    <row r="41" spans="1:22">
      <c r="A41" s="422"/>
      <c r="B41" s="423">
        <v>0.15051808762043264</v>
      </c>
      <c r="C41" s="401">
        <v>0.13919538278730267</v>
      </c>
      <c r="D41" s="401">
        <v>0.1378761343735074</v>
      </c>
      <c r="E41" s="401">
        <v>0.14109963547995139</v>
      </c>
      <c r="F41" s="402">
        <v>0.13175479372457874</v>
      </c>
      <c r="G41" s="401">
        <v>0.15197236866024358</v>
      </c>
      <c r="H41" s="401">
        <v>0.14734340519436429</v>
      </c>
      <c r="I41" s="401">
        <v>0.16064320967998727</v>
      </c>
      <c r="J41" s="401">
        <v>0.16479343863912516</v>
      </c>
      <c r="K41" s="402">
        <v>0.15703079604880882</v>
      </c>
      <c r="L41" s="401">
        <v>2.7449554626431557E-2</v>
      </c>
      <c r="M41" s="401">
        <v>3.0215583092853507E-2</v>
      </c>
      <c r="N41" s="401">
        <v>2.5473650692564877E-2</v>
      </c>
      <c r="O41" s="401">
        <v>2.4756986634264885E-2</v>
      </c>
      <c r="P41" s="402">
        <v>2.8762347472399769E-2</v>
      </c>
      <c r="Q41" s="401">
        <v>1</v>
      </c>
      <c r="R41" s="401">
        <v>1</v>
      </c>
      <c r="S41" s="401">
        <v>1</v>
      </c>
      <c r="T41" s="401">
        <v>1</v>
      </c>
      <c r="U41" s="402">
        <v>1</v>
      </c>
      <c r="V41" s="130"/>
    </row>
    <row r="42" spans="1:22">
      <c r="A42" s="424" t="s">
        <v>172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25"/>
    </row>
    <row r="43" spans="1:2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  <c r="R43" s="83"/>
      <c r="S43" s="83"/>
      <c r="T43" s="83"/>
      <c r="U43" s="83"/>
    </row>
    <row r="44" spans="1:22">
      <c r="D44" s="39"/>
      <c r="I44" s="39"/>
      <c r="N44" s="39"/>
      <c r="S44" s="33"/>
    </row>
    <row r="45" spans="1:22">
      <c r="S45" s="33"/>
    </row>
  </sheetData>
  <mergeCells count="8">
    <mergeCell ref="A1:V1"/>
    <mergeCell ref="A2:V2"/>
    <mergeCell ref="Q4:U4"/>
    <mergeCell ref="B4:F4"/>
    <mergeCell ref="L24:P24"/>
    <mergeCell ref="Q24:U24"/>
    <mergeCell ref="B24:F24"/>
    <mergeCell ref="G24:K24"/>
  </mergeCells>
  <phoneticPr fontId="12" type="noConversion"/>
  <pageMargins left="0.28000000000000003" right="0.35" top="0.69" bottom="1" header="0.5" footer="0.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45"/>
  <sheetViews>
    <sheetView workbookViewId="0">
      <selection activeCell="N40" sqref="N40"/>
    </sheetView>
  </sheetViews>
  <sheetFormatPr baseColWidth="10" defaultColWidth="8.83203125" defaultRowHeight="10" x14ac:dyDescent="0"/>
  <cols>
    <col min="1" max="1" width="11.5" style="130" customWidth="1"/>
    <col min="2" max="26" width="6" style="130" customWidth="1"/>
    <col min="27" max="16384" width="8.83203125" style="130"/>
  </cols>
  <sheetData>
    <row r="1" spans="1:26" s="328" customFormat="1">
      <c r="A1" s="765" t="s">
        <v>113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766"/>
      <c r="W1" s="766"/>
      <c r="X1" s="766"/>
      <c r="Y1" s="426"/>
      <c r="Z1" s="427"/>
    </row>
    <row r="2" spans="1:26" s="328" customFormat="1">
      <c r="A2" s="765" t="s">
        <v>148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766"/>
      <c r="Y2" s="426"/>
      <c r="Z2" s="427"/>
    </row>
    <row r="3" spans="1:26">
      <c r="A3" s="375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</row>
    <row r="4" spans="1:26">
      <c r="A4" s="428"/>
      <c r="B4" s="773" t="s">
        <v>1</v>
      </c>
      <c r="C4" s="774"/>
      <c r="D4" s="774"/>
      <c r="E4" s="774"/>
      <c r="F4" s="775"/>
      <c r="G4" s="351" t="s">
        <v>206</v>
      </c>
      <c r="H4" s="351"/>
      <c r="I4" s="352"/>
      <c r="J4" s="352"/>
      <c r="K4" s="353"/>
      <c r="L4" s="351" t="s">
        <v>207</v>
      </c>
      <c r="M4" s="351"/>
      <c r="N4" s="352"/>
      <c r="O4" s="352"/>
      <c r="P4" s="353"/>
      <c r="Q4" s="773" t="s">
        <v>39</v>
      </c>
      <c r="R4" s="774"/>
      <c r="S4" s="774"/>
      <c r="T4" s="774"/>
      <c r="U4" s="775"/>
      <c r="V4" s="378"/>
    </row>
    <row r="5" spans="1:26">
      <c r="A5" s="429"/>
      <c r="B5" s="430"/>
      <c r="C5" s="431"/>
      <c r="D5" s="431"/>
      <c r="E5" s="431"/>
      <c r="F5" s="432"/>
      <c r="G5" s="770" t="s">
        <v>149</v>
      </c>
      <c r="H5" s="771"/>
      <c r="I5" s="771"/>
      <c r="J5" s="771"/>
      <c r="K5" s="772"/>
      <c r="L5" s="770" t="s">
        <v>150</v>
      </c>
      <c r="M5" s="771"/>
      <c r="N5" s="771"/>
      <c r="O5" s="771"/>
      <c r="P5" s="772"/>
      <c r="Q5" s="770" t="s">
        <v>151</v>
      </c>
      <c r="R5" s="771"/>
      <c r="S5" s="771"/>
      <c r="T5" s="771"/>
      <c r="U5" s="772"/>
      <c r="V5" s="378"/>
    </row>
    <row r="6" spans="1:26">
      <c r="A6" s="433" t="s">
        <v>18</v>
      </c>
      <c r="B6" s="434">
        <v>2008</v>
      </c>
      <c r="C6" s="434">
        <v>2009</v>
      </c>
      <c r="D6" s="434">
        <v>2010</v>
      </c>
      <c r="E6" s="434">
        <v>2011</v>
      </c>
      <c r="F6" s="435">
        <v>2012</v>
      </c>
      <c r="G6" s="434">
        <v>2008</v>
      </c>
      <c r="H6" s="434">
        <v>2009</v>
      </c>
      <c r="I6" s="434">
        <v>2010</v>
      </c>
      <c r="J6" s="434">
        <v>2011</v>
      </c>
      <c r="K6" s="435">
        <v>2012</v>
      </c>
      <c r="L6" s="434">
        <v>2008</v>
      </c>
      <c r="M6" s="434">
        <v>2009</v>
      </c>
      <c r="N6" s="434">
        <v>2010</v>
      </c>
      <c r="O6" s="434">
        <v>2011</v>
      </c>
      <c r="P6" s="435">
        <v>2012</v>
      </c>
      <c r="Q6" s="434">
        <v>2008</v>
      </c>
      <c r="R6" s="434">
        <v>2009</v>
      </c>
      <c r="S6" s="434">
        <v>2010</v>
      </c>
      <c r="T6" s="434">
        <v>2011</v>
      </c>
      <c r="U6" s="435">
        <v>2012</v>
      </c>
      <c r="V6" s="378"/>
    </row>
    <row r="7" spans="1:26" s="237" customFormat="1">
      <c r="A7" s="354" t="s">
        <v>20</v>
      </c>
      <c r="B7" s="436"/>
      <c r="C7" s="436"/>
      <c r="D7" s="436"/>
      <c r="E7" s="436"/>
      <c r="F7" s="437"/>
      <c r="G7" s="436">
        <f>'Tab 13'!G6/'Tab 12'!L6</f>
        <v>0.24037267080745342</v>
      </c>
      <c r="H7" s="436">
        <f>'Tab 13'!H6/'Tab 12'!M6</f>
        <v>0.23568414707655214</v>
      </c>
      <c r="I7" s="436">
        <f>'Tab 13'!I6/'Tab 12'!N6</f>
        <v>0.24798154555940022</v>
      </c>
      <c r="J7" s="436">
        <f>'Tab 13'!J6/'Tab 12'!O6</f>
        <v>0.19780793319415449</v>
      </c>
      <c r="K7" s="437">
        <f>'Tab 13'!K6/'Tab 12'!P6</f>
        <v>0.21706161137440758</v>
      </c>
      <c r="L7" s="436">
        <f>'Tab 13'!L6/'Tab 12'!Q6</f>
        <v>0.20425867507886436</v>
      </c>
      <c r="M7" s="436">
        <f>'Tab 13'!M6/'Tab 12'!R6</f>
        <v>0.17851373182552505</v>
      </c>
      <c r="N7" s="436">
        <f>'Tab 13'!N6/'Tab 12'!S6</f>
        <v>0.18446198587453261</v>
      </c>
      <c r="O7" s="436">
        <f>'Tab 13'!O6/'Tab 12'!T6</f>
        <v>0.19675010979358806</v>
      </c>
      <c r="P7" s="437">
        <f>'Tab 13'!P6/'Tab 12'!U6</f>
        <v>0.18482576091751213</v>
      </c>
      <c r="Q7" s="436">
        <f>'Tab 13'!Q6/'Tab 12'!V6</f>
        <v>0.71971066907775771</v>
      </c>
      <c r="R7" s="436">
        <f>'Tab 13'!R6/'Tab 12'!W6</f>
        <v>0.71248025276461291</v>
      </c>
      <c r="S7" s="436">
        <f>'Tab 13'!S6/'Tab 12'!X6</f>
        <v>0.65511811023622046</v>
      </c>
      <c r="T7" s="436">
        <f>'Tab 13'!T6/'Tab 12'!Y6</f>
        <v>0.64258064516129032</v>
      </c>
      <c r="U7" s="437">
        <f>'Tab 13'!U6/'Tab 12'!Z6</f>
        <v>0.68563300142247507</v>
      </c>
      <c r="V7" s="385"/>
    </row>
    <row r="8" spans="1:26">
      <c r="A8" s="262"/>
      <c r="B8" s="344"/>
      <c r="C8" s="344"/>
      <c r="D8" s="344"/>
      <c r="E8" s="321"/>
      <c r="F8" s="322"/>
      <c r="G8" s="344"/>
      <c r="H8" s="344"/>
      <c r="I8" s="344"/>
      <c r="J8" s="321"/>
      <c r="K8" s="322"/>
      <c r="L8" s="344"/>
      <c r="M8" s="344"/>
      <c r="N8" s="344"/>
      <c r="O8" s="321"/>
      <c r="P8" s="322"/>
      <c r="Q8" s="344"/>
      <c r="R8" s="344"/>
      <c r="S8" s="344"/>
      <c r="T8" s="321"/>
      <c r="U8" s="322"/>
      <c r="V8" s="305"/>
    </row>
    <row r="9" spans="1:26" s="237" customFormat="1">
      <c r="A9" s="354" t="s">
        <v>21</v>
      </c>
      <c r="B9" s="438">
        <f>'Tab 13'!B8/'Tab 12'!G8</f>
        <v>9.5823095823095825E-2</v>
      </c>
      <c r="C9" s="438">
        <f>'Tab 13'!C8/'Tab 12'!H8</f>
        <v>0.11740890688259109</v>
      </c>
      <c r="D9" s="438">
        <f>'Tab 13'!D8/'Tab 12'!I8</f>
        <v>0.45454545454545453</v>
      </c>
      <c r="E9" s="439">
        <f>'Tab 13'!E8/'Tab 12'!J8</f>
        <v>0.2608695652173913</v>
      </c>
      <c r="F9" s="440">
        <f>'Tab 13'!F8/'Tab 12'!K8</f>
        <v>0.60905349794238683</v>
      </c>
      <c r="G9" s="438"/>
      <c r="H9" s="438"/>
      <c r="I9" s="438"/>
      <c r="J9" s="439"/>
      <c r="K9" s="440"/>
      <c r="L9" s="438"/>
      <c r="M9" s="438"/>
      <c r="N9" s="438"/>
      <c r="O9" s="439"/>
      <c r="P9" s="440"/>
      <c r="Q9" s="438">
        <f>'Tab 13'!Q8/'Tab 12'!V8</f>
        <v>0.40909090909090912</v>
      </c>
      <c r="R9" s="438">
        <f>'Tab 13'!R8/'Tab 12'!W8</f>
        <v>0.50704225352112675</v>
      </c>
      <c r="S9" s="438">
        <f>'Tab 13'!S8/'Tab 12'!X8</f>
        <v>0.41463414634146339</v>
      </c>
      <c r="T9" s="439">
        <f>'Tab 13'!T8/'Tab 12'!Y8</f>
        <v>0.36797752808988765</v>
      </c>
      <c r="U9" s="440">
        <f>'Tab 13'!U8/'Tab 12'!Z8</f>
        <v>0.31955922865013775</v>
      </c>
      <c r="V9" s="209"/>
    </row>
    <row r="10" spans="1:26">
      <c r="A10" s="262"/>
      <c r="B10" s="344"/>
      <c r="C10" s="344"/>
      <c r="D10" s="344"/>
      <c r="E10" s="321"/>
      <c r="F10" s="322"/>
      <c r="G10" s="344"/>
      <c r="H10" s="344"/>
      <c r="I10" s="344"/>
      <c r="J10" s="321"/>
      <c r="K10" s="322"/>
      <c r="L10" s="344"/>
      <c r="M10" s="344"/>
      <c r="N10" s="344"/>
      <c r="O10" s="321"/>
      <c r="P10" s="322"/>
      <c r="Q10" s="344"/>
      <c r="R10" s="344"/>
      <c r="S10" s="344"/>
      <c r="T10" s="321"/>
      <c r="U10" s="322"/>
      <c r="V10" s="305"/>
    </row>
    <row r="11" spans="1:26" s="237" customFormat="1">
      <c r="A11" s="354" t="s">
        <v>22</v>
      </c>
      <c r="B11" s="438"/>
      <c r="C11" s="438"/>
      <c r="D11" s="438"/>
      <c r="E11" s="439"/>
      <c r="F11" s="440"/>
      <c r="G11" s="438">
        <f>'Tab 13'!G10/'Tab 12'!L10</f>
        <v>0.23448275862068965</v>
      </c>
      <c r="H11" s="438">
        <f>'Tab 13'!H10/'Tab 12'!M10</f>
        <v>0.25159235668789809</v>
      </c>
      <c r="I11" s="438">
        <f>'Tab 13'!I10/'Tab 12'!N10</f>
        <v>0.20897832817337461</v>
      </c>
      <c r="J11" s="439">
        <f>'Tab 13'!J10/'Tab 12'!O10</f>
        <v>0.26054216867469882</v>
      </c>
      <c r="K11" s="440">
        <f>'Tab 13'!K10/'Tab 12'!P10</f>
        <v>0.25040387722132473</v>
      </c>
      <c r="L11" s="438">
        <f>'Tab 13'!L10/'Tab 12'!Q10</f>
        <v>0.1721506914639962</v>
      </c>
      <c r="M11" s="438">
        <f>'Tab 13'!M10/'Tab 12'!R10</f>
        <v>0.15190415062045357</v>
      </c>
      <c r="N11" s="438">
        <f>'Tab 13'!N10/'Tab 12'!S10</f>
        <v>0.14760466119982737</v>
      </c>
      <c r="O11" s="439">
        <f>'Tab 13'!O10/'Tab 12'!T10</f>
        <v>0.14899957428693061</v>
      </c>
      <c r="P11" s="440">
        <f>'Tab 13'!P10/'Tab 12'!U10</f>
        <v>0.17462932454695224</v>
      </c>
      <c r="Q11" s="438">
        <f>'Tab 13'!Q10/'Tab 12'!V10</f>
        <v>0.1111111111111111</v>
      </c>
      <c r="R11" s="438">
        <f>'Tab 13'!R10/'Tab 12'!W10</f>
        <v>0.2</v>
      </c>
      <c r="S11" s="438">
        <f>'Tab 13'!S10/'Tab 12'!X10</f>
        <v>0.18181818181818182</v>
      </c>
      <c r="T11" s="439">
        <f>'Tab 13'!T10/'Tab 12'!Y10</f>
        <v>6.4516129032258063E-2</v>
      </c>
      <c r="U11" s="440">
        <f>'Tab 13'!U10/'Tab 12'!Z10</f>
        <v>0.18181818181818182</v>
      </c>
      <c r="V11" s="209"/>
    </row>
    <row r="12" spans="1:26">
      <c r="A12" s="262"/>
      <c r="B12" s="344"/>
      <c r="C12" s="344"/>
      <c r="D12" s="344"/>
      <c r="E12" s="344"/>
      <c r="F12" s="345"/>
      <c r="G12" s="344"/>
      <c r="H12" s="344"/>
      <c r="I12" s="344"/>
      <c r="J12" s="344"/>
      <c r="K12" s="345"/>
      <c r="L12" s="344"/>
      <c r="M12" s="344"/>
      <c r="N12" s="344"/>
      <c r="O12" s="344"/>
      <c r="P12" s="345"/>
      <c r="Q12" s="344"/>
      <c r="R12" s="344"/>
      <c r="S12" s="344"/>
      <c r="T12" s="344"/>
      <c r="U12" s="345"/>
      <c r="V12" s="305"/>
    </row>
    <row r="13" spans="1:26" s="237" customFormat="1">
      <c r="A13" s="354" t="s">
        <v>23</v>
      </c>
      <c r="B13" s="438"/>
      <c r="C13" s="438"/>
      <c r="D13" s="438"/>
      <c r="E13" s="439"/>
      <c r="F13" s="440"/>
      <c r="G13" s="438"/>
      <c r="H13" s="438"/>
      <c r="I13" s="438"/>
      <c r="J13" s="439"/>
      <c r="K13" s="440"/>
      <c r="L13" s="438">
        <f>'Tab 13'!L12/'Tab 12'!Q12</f>
        <v>0.17126099706744868</v>
      </c>
      <c r="M13" s="438">
        <f>'Tab 13'!M12/'Tab 12'!R12</f>
        <v>0.16141957641671437</v>
      </c>
      <c r="N13" s="438">
        <f>'Tab 13'!N12/'Tab 12'!S12</f>
        <v>0.17342342342342343</v>
      </c>
      <c r="O13" s="439">
        <f>'Tab 13'!O12/'Tab 12'!T12</f>
        <v>0.16104039845047038</v>
      </c>
      <c r="P13" s="440">
        <f>'Tab 13'!P12/'Tab 12'!U12</f>
        <v>0.16337426588360918</v>
      </c>
      <c r="Q13" s="438">
        <f>'Tab 13'!Q12/'Tab 12'!V12</f>
        <v>0.44800000000000001</v>
      </c>
      <c r="R13" s="438">
        <f>'Tab 13'!R12/'Tab 12'!W12</f>
        <v>0.60451977401129942</v>
      </c>
      <c r="S13" s="438">
        <f>'Tab 13'!S12/'Tab 12'!X12</f>
        <v>0.5368421052631579</v>
      </c>
      <c r="T13" s="439">
        <f>'Tab 13'!T12/'Tab 12'!Y12</f>
        <v>0.47407407407407409</v>
      </c>
      <c r="U13" s="440">
        <f>'Tab 13'!U12/'Tab 12'!Z12</f>
        <v>0.7</v>
      </c>
      <c r="V13" s="209"/>
    </row>
    <row r="14" spans="1:26">
      <c r="A14" s="262"/>
      <c r="B14" s="344"/>
      <c r="C14" s="344"/>
      <c r="D14" s="344"/>
      <c r="E14" s="344"/>
      <c r="F14" s="345"/>
      <c r="G14" s="344"/>
      <c r="H14" s="344"/>
      <c r="I14" s="344"/>
      <c r="J14" s="344"/>
      <c r="K14" s="345"/>
      <c r="L14" s="344"/>
      <c r="M14" s="344"/>
      <c r="N14" s="344"/>
      <c r="O14" s="344"/>
      <c r="P14" s="345"/>
      <c r="Q14" s="344"/>
      <c r="R14" s="344"/>
      <c r="S14" s="344"/>
      <c r="T14" s="344"/>
      <c r="U14" s="345"/>
      <c r="V14" s="305"/>
    </row>
    <row r="15" spans="1:26" s="237" customFormat="1">
      <c r="A15" s="365" t="s">
        <v>24</v>
      </c>
      <c r="B15" s="438">
        <f>'Tab 13'!B14/'Tab 12'!G14</f>
        <v>0.14459930313588851</v>
      </c>
      <c r="C15" s="438">
        <f>'Tab 13'!C14/'Tab 12'!H14</f>
        <v>0.37391304347826088</v>
      </c>
      <c r="D15" s="438">
        <f>'Tab 13'!D14/'Tab 12'!I14</f>
        <v>0.32432432432432434</v>
      </c>
      <c r="E15" s="439">
        <f>'Tab 13'!E14/'Tab 12'!J14</f>
        <v>0.40763546798029554</v>
      </c>
      <c r="F15" s="440">
        <f>'Tab 13'!F14/'Tab 12'!K14</f>
        <v>0.33711507293354942</v>
      </c>
      <c r="G15" s="438">
        <f>'Tab 13'!G14/'Tab 12'!L14</f>
        <v>0.23807979240999028</v>
      </c>
      <c r="H15" s="438">
        <f>'Tab 13'!H14/'Tab 12'!M14</f>
        <v>0.21394910461828465</v>
      </c>
      <c r="I15" s="438">
        <f>'Tab 13'!I14/'Tab 12'!N14</f>
        <v>0.23927832002366164</v>
      </c>
      <c r="J15" s="439">
        <f>'Tab 13'!J14/'Tab 12'!O14</f>
        <v>0.24260869565217391</v>
      </c>
      <c r="K15" s="440">
        <f>'Tab 13'!K14/'Tab 12'!P14</f>
        <v>0.26014598540145983</v>
      </c>
      <c r="L15" s="438">
        <f>'Tab 13'!L14/'Tab 12'!Q14</f>
        <v>0.14705882352941177</v>
      </c>
      <c r="M15" s="438">
        <f>'Tab 13'!M14/'Tab 12'!R14</f>
        <v>0.1470113085621971</v>
      </c>
      <c r="N15" s="438">
        <f>'Tab 13'!N14/'Tab 12'!S14</f>
        <v>0.15781922525107603</v>
      </c>
      <c r="O15" s="439">
        <f>'Tab 13'!O14/'Tab 12'!T14</f>
        <v>0.1591203104786546</v>
      </c>
      <c r="P15" s="440">
        <f>'Tab 13'!P14/'Tab 12'!U14</f>
        <v>0.16178343949044585</v>
      </c>
      <c r="Q15" s="438">
        <f>'Tab 13'!Q14/'Tab 12'!V14</f>
        <v>0.50887573964497046</v>
      </c>
      <c r="R15" s="438">
        <f>'Tab 13'!R14/'Tab 12'!W14</f>
        <v>0.60795454545454541</v>
      </c>
      <c r="S15" s="438">
        <f>'Tab 13'!S14/'Tab 12'!X14</f>
        <v>0.59336099585062241</v>
      </c>
      <c r="T15" s="439">
        <f>'Tab 13'!T14/'Tab 12'!Y14</f>
        <v>0.63524590163934425</v>
      </c>
      <c r="U15" s="440">
        <f>'Tab 13'!U14/'Tab 12'!Z14</f>
        <v>0.63670411985018727</v>
      </c>
      <c r="V15" s="209"/>
    </row>
    <row r="16" spans="1:26">
      <c r="A16" s="262"/>
      <c r="B16" s="344"/>
      <c r="C16" s="344"/>
      <c r="D16" s="321"/>
      <c r="E16" s="321"/>
      <c r="F16" s="322"/>
      <c r="G16" s="344"/>
      <c r="H16" s="344"/>
      <c r="I16" s="321"/>
      <c r="J16" s="321"/>
      <c r="K16" s="322"/>
      <c r="L16" s="344"/>
      <c r="M16" s="344"/>
      <c r="N16" s="321"/>
      <c r="O16" s="321"/>
      <c r="P16" s="322"/>
      <c r="Q16" s="344"/>
      <c r="R16" s="344"/>
      <c r="S16" s="321"/>
      <c r="T16" s="321"/>
      <c r="U16" s="322"/>
      <c r="V16" s="305"/>
    </row>
    <row r="17" spans="1:27" s="237" customFormat="1">
      <c r="A17" s="354" t="s">
        <v>25</v>
      </c>
      <c r="B17" s="438"/>
      <c r="C17" s="438"/>
      <c r="D17" s="438"/>
      <c r="E17" s="439"/>
      <c r="F17" s="440"/>
      <c r="G17" s="438"/>
      <c r="H17" s="438"/>
      <c r="I17" s="438"/>
      <c r="J17" s="439"/>
      <c r="K17" s="440"/>
      <c r="L17" s="438">
        <f>'Tab 13'!L16/'Tab 12'!Q16</f>
        <v>0.26126126126126126</v>
      </c>
      <c r="M17" s="438">
        <f>'Tab 13'!M16/'Tab 12'!R16</f>
        <v>0.22045454545454546</v>
      </c>
      <c r="N17" s="438">
        <f>'Tab 13'!N16/'Tab 12'!S16</f>
        <v>0.19189765458422176</v>
      </c>
      <c r="O17" s="439">
        <f>'Tab 13'!O16/'Tab 12'!T16</f>
        <v>0.28475336322869954</v>
      </c>
      <c r="P17" s="440">
        <f>'Tab 13'!P16/'Tab 12'!U16</f>
        <v>0.23789473684210527</v>
      </c>
      <c r="Q17" s="438">
        <f>'Tab 13'!Q16/'Tab 12'!V16</f>
        <v>0.24528301886792453</v>
      </c>
      <c r="R17" s="438">
        <f>'Tab 13'!R16/'Tab 12'!W16</f>
        <v>0.30434782608695654</v>
      </c>
      <c r="S17" s="438">
        <f>'Tab 13'!S16/'Tab 12'!X16</f>
        <v>0.4358974358974359</v>
      </c>
      <c r="T17" s="439">
        <f>'Tab 13'!T16/'Tab 12'!Y16</f>
        <v>0.23214285714285715</v>
      </c>
      <c r="U17" s="440">
        <f>'Tab 13'!U16/'Tab 12'!Z16</f>
        <v>0.36486486486486486</v>
      </c>
      <c r="V17" s="209"/>
    </row>
    <row r="18" spans="1:27">
      <c r="A18" s="262"/>
      <c r="B18" s="441"/>
      <c r="C18" s="441"/>
      <c r="D18" s="441"/>
      <c r="E18" s="441"/>
      <c r="F18" s="442"/>
      <c r="G18" s="441"/>
      <c r="H18" s="441"/>
      <c r="I18" s="441"/>
      <c r="J18" s="441"/>
      <c r="K18" s="442"/>
      <c r="L18" s="441"/>
      <c r="M18" s="441"/>
      <c r="N18" s="441"/>
      <c r="O18" s="441"/>
      <c r="P18" s="442"/>
      <c r="Q18" s="441"/>
      <c r="R18" s="441"/>
      <c r="S18" s="441"/>
      <c r="T18" s="441"/>
      <c r="U18" s="442"/>
      <c r="V18" s="305"/>
    </row>
    <row r="19" spans="1:27" s="237" customFormat="1">
      <c r="A19" s="354" t="s">
        <v>26</v>
      </c>
      <c r="B19" s="438"/>
      <c r="C19" s="438"/>
      <c r="D19" s="438"/>
      <c r="E19" s="439"/>
      <c r="F19" s="440"/>
      <c r="G19" s="438">
        <f>'Tab 13'!G18/'Tab 12'!L18</f>
        <v>0.18154219793564055</v>
      </c>
      <c r="H19" s="438">
        <f>'Tab 13'!H18/'Tab 12'!M18</f>
        <v>0.17281232801320859</v>
      </c>
      <c r="I19" s="438">
        <f>'Tab 13'!I18/'Tab 12'!N18</f>
        <v>0.18283362727807173</v>
      </c>
      <c r="J19" s="439">
        <f>'Tab 13'!J18/'Tab 12'!O18</f>
        <v>0.21151515151515152</v>
      </c>
      <c r="K19" s="440">
        <f>'Tab 13'!K18/'Tab 12'!P18</f>
        <v>0.26399026763990269</v>
      </c>
      <c r="L19" s="438"/>
      <c r="M19" s="438"/>
      <c r="N19" s="438"/>
      <c r="O19" s="439"/>
      <c r="P19" s="440"/>
      <c r="Q19" s="438">
        <f>'Tab 13'!Q18/'Tab 12'!V18</f>
        <v>1</v>
      </c>
      <c r="R19" s="438">
        <f>'Tab 13'!R18/'Tab 12'!W18</f>
        <v>1</v>
      </c>
      <c r="S19" s="438">
        <f>'Tab 13'!S18/'Tab 12'!X18</f>
        <v>0.94444444444444442</v>
      </c>
      <c r="T19" s="439">
        <f>'Tab 13'!T18/'Tab 12'!Y18</f>
        <v>0.94736842105263153</v>
      </c>
      <c r="U19" s="440">
        <f>'Tab 13'!U18/'Tab 12'!Z18</f>
        <v>1.0526315789473684</v>
      </c>
      <c r="V19" s="209"/>
    </row>
    <row r="20" spans="1:27" ht="11" thickBot="1">
      <c r="A20" s="443"/>
      <c r="B20" s="444"/>
      <c r="C20" s="444"/>
      <c r="D20" s="444"/>
      <c r="E20" s="444"/>
      <c r="F20" s="445"/>
      <c r="G20" s="444"/>
      <c r="H20" s="444"/>
      <c r="I20" s="444"/>
      <c r="J20" s="444"/>
      <c r="K20" s="445"/>
      <c r="L20" s="444"/>
      <c r="M20" s="444"/>
      <c r="N20" s="444"/>
      <c r="O20" s="444"/>
      <c r="P20" s="445"/>
      <c r="Q20" s="444"/>
      <c r="R20" s="444"/>
      <c r="S20" s="444"/>
      <c r="T20" s="444"/>
      <c r="U20" s="445"/>
      <c r="V20" s="305"/>
    </row>
    <row r="21" spans="1:27" s="237" customFormat="1" ht="11" thickTop="1">
      <c r="A21" s="446" t="s">
        <v>27</v>
      </c>
      <c r="B21" s="438">
        <f>'Tab 13'!B20/'Tab 12'!G20</f>
        <v>0.12436289500509684</v>
      </c>
      <c r="C21" s="438">
        <f>'Tab 13'!C20/'Tab 12'!H20</f>
        <v>0.31368821292775667</v>
      </c>
      <c r="D21" s="438">
        <f>'Tab 13'!D20/'Tab 12'!I20</f>
        <v>0.35221238938053095</v>
      </c>
      <c r="E21" s="439">
        <f>'Tab 13'!E20/'Tab 12'!J20</f>
        <v>0.37782139352306182</v>
      </c>
      <c r="F21" s="440">
        <f>'Tab 13'!F20/'Tab 12'!K20</f>
        <v>0.413953488372093</v>
      </c>
      <c r="G21" s="438">
        <f>'Tab 13'!G20/'Tab 12'!L20</f>
        <v>0.22485549132947977</v>
      </c>
      <c r="H21" s="438">
        <f>'Tab 13'!H20/'Tab 12'!M20</f>
        <v>0.21188417730204473</v>
      </c>
      <c r="I21" s="438">
        <f>'Tab 13'!I20/'Tab 12'!N20</f>
        <v>0.22581077459126239</v>
      </c>
      <c r="J21" s="439">
        <f>'Tab 13'!J20/'Tab 12'!O20</f>
        <v>0.22630208333333332</v>
      </c>
      <c r="K21" s="440">
        <f>'Tab 13'!K20/'Tab 12'!P20</f>
        <v>0.24878236349653934</v>
      </c>
      <c r="L21" s="438">
        <f>'Tab 13'!L20/'Tab 12'!Q20</f>
        <v>0.18678003291278114</v>
      </c>
      <c r="M21" s="438">
        <f>'Tab 13'!M20/'Tab 12'!R20</f>
        <v>0.16629478934243339</v>
      </c>
      <c r="N21" s="438">
        <f>'Tab 13'!N20/'Tab 12'!S20</f>
        <v>0.16879728672058439</v>
      </c>
      <c r="O21" s="439">
        <f>'Tab 13'!O20/'Tab 12'!T20</f>
        <v>0.17453076120959332</v>
      </c>
      <c r="P21" s="440">
        <f>'Tab 13'!P20/'Tab 12'!U20</f>
        <v>0.17743995912110372</v>
      </c>
      <c r="Q21" s="438">
        <f>'Tab 13'!Q20/'Tab 12'!V20</f>
        <v>0.58041329739442948</v>
      </c>
      <c r="R21" s="438">
        <f>'Tab 13'!R20/'Tab 12'!W20</f>
        <v>0.61218836565096957</v>
      </c>
      <c r="S21" s="438">
        <f>'Tab 13'!S20/'Tab 12'!X20</f>
        <v>0.55956213779781072</v>
      </c>
      <c r="T21" s="439">
        <f>'Tab 13'!T20/'Tab 12'!Y20</f>
        <v>0.53969160479725875</v>
      </c>
      <c r="U21" s="440">
        <f>'Tab 13'!U20/'Tab 12'!Z20</f>
        <v>0.58160919540229883</v>
      </c>
      <c r="V21" s="209"/>
    </row>
    <row r="22" spans="1:27">
      <c r="A22" s="370"/>
      <c r="B22" s="213"/>
      <c r="C22" s="214"/>
      <c r="D22" s="214"/>
      <c r="E22" s="214"/>
      <c r="F22" s="327"/>
      <c r="G22" s="213"/>
      <c r="H22" s="214"/>
      <c r="I22" s="214"/>
      <c r="J22" s="214"/>
      <c r="K22" s="327"/>
      <c r="L22" s="213"/>
      <c r="M22" s="214"/>
      <c r="N22" s="214"/>
      <c r="O22" s="214"/>
      <c r="P22" s="327"/>
      <c r="Q22" s="213"/>
      <c r="R22" s="214"/>
      <c r="S22" s="214"/>
      <c r="T22" s="214"/>
      <c r="U22" s="327"/>
      <c r="V22" s="204"/>
    </row>
    <row r="23" spans="1:27">
      <c r="A23" s="425"/>
      <c r="B23" s="447"/>
      <c r="C23" s="376"/>
      <c r="D23" s="376"/>
      <c r="E23" s="376"/>
      <c r="F23" s="376"/>
      <c r="G23" s="447"/>
      <c r="H23" s="376"/>
      <c r="I23" s="376"/>
      <c r="J23" s="376"/>
      <c r="K23" s="376"/>
      <c r="L23" s="376"/>
      <c r="M23" s="376"/>
      <c r="N23" s="376"/>
      <c r="O23" s="376"/>
      <c r="P23" s="376"/>
      <c r="Q23" s="447"/>
      <c r="R23" s="376"/>
      <c r="S23" s="376"/>
      <c r="T23" s="376"/>
      <c r="U23" s="376"/>
      <c r="V23" s="407"/>
    </row>
    <row r="24" spans="1:27">
      <c r="A24" s="376"/>
      <c r="B24" s="447"/>
      <c r="C24" s="376"/>
      <c r="D24" s="376"/>
      <c r="E24" s="376"/>
      <c r="F24" s="376"/>
      <c r="G24" s="447"/>
      <c r="H24" s="376"/>
      <c r="I24" s="376"/>
      <c r="J24" s="376"/>
      <c r="K24" s="376"/>
      <c r="L24" s="447"/>
      <c r="M24" s="376"/>
      <c r="N24" s="376"/>
      <c r="O24" s="376"/>
      <c r="P24" s="376"/>
      <c r="Q24" s="447"/>
      <c r="R24" s="376"/>
      <c r="S24" s="376"/>
      <c r="T24" s="376"/>
      <c r="U24" s="376"/>
      <c r="V24" s="209"/>
      <c r="W24" s="237"/>
      <c r="X24" s="237"/>
      <c r="Y24" s="237"/>
      <c r="Z24" s="237"/>
      <c r="AA24" s="237"/>
    </row>
    <row r="25" spans="1:27">
      <c r="A25" s="448"/>
      <c r="B25" s="773" t="s">
        <v>40</v>
      </c>
      <c r="C25" s="774"/>
      <c r="D25" s="774"/>
      <c r="E25" s="774"/>
      <c r="F25" s="775"/>
      <c r="G25" s="773" t="s">
        <v>205</v>
      </c>
      <c r="H25" s="774"/>
      <c r="I25" s="774"/>
      <c r="J25" s="774"/>
      <c r="K25" s="775"/>
      <c r="L25" s="773" t="s">
        <v>41</v>
      </c>
      <c r="M25" s="774"/>
      <c r="N25" s="774"/>
      <c r="O25" s="774"/>
      <c r="P25" s="775"/>
      <c r="Q25" s="773" t="s">
        <v>34</v>
      </c>
      <c r="R25" s="774"/>
      <c r="S25" s="774"/>
      <c r="T25" s="774"/>
      <c r="U25" s="775"/>
      <c r="V25" s="209"/>
      <c r="W25" s="237"/>
      <c r="X25" s="237"/>
      <c r="Y25" s="237"/>
      <c r="Z25" s="237"/>
      <c r="AA25" s="237"/>
    </row>
    <row r="26" spans="1:27">
      <c r="A26" s="449"/>
      <c r="B26" s="770" t="s">
        <v>151</v>
      </c>
      <c r="C26" s="771"/>
      <c r="D26" s="771"/>
      <c r="E26" s="771"/>
      <c r="F26" s="772"/>
      <c r="G26" s="770" t="s">
        <v>152</v>
      </c>
      <c r="H26" s="771"/>
      <c r="I26" s="771"/>
      <c r="J26" s="771"/>
      <c r="K26" s="772"/>
      <c r="L26" s="770" t="s">
        <v>150</v>
      </c>
      <c r="M26" s="771"/>
      <c r="N26" s="771"/>
      <c r="O26" s="771"/>
      <c r="P26" s="772"/>
      <c r="Q26" s="777" t="s">
        <v>245</v>
      </c>
      <c r="R26" s="778"/>
      <c r="S26" s="778"/>
      <c r="T26" s="778"/>
      <c r="U26" s="779"/>
    </row>
    <row r="27" spans="1:27">
      <c r="A27" s="450" t="s">
        <v>18</v>
      </c>
      <c r="B27" s="451">
        <v>2008</v>
      </c>
      <c r="C27" s="452">
        <v>2009</v>
      </c>
      <c r="D27" s="452">
        <v>2010</v>
      </c>
      <c r="E27" s="452">
        <v>2011</v>
      </c>
      <c r="F27" s="435">
        <v>2012</v>
      </c>
      <c r="G27" s="434">
        <v>2008</v>
      </c>
      <c r="H27" s="434">
        <v>2009</v>
      </c>
      <c r="I27" s="434">
        <v>2010</v>
      </c>
      <c r="J27" s="434">
        <v>2011</v>
      </c>
      <c r="K27" s="435">
        <v>2012</v>
      </c>
      <c r="L27" s="434">
        <v>2008</v>
      </c>
      <c r="M27" s="434">
        <v>2009</v>
      </c>
      <c r="N27" s="434">
        <v>2010</v>
      </c>
      <c r="O27" s="434">
        <v>2011</v>
      </c>
      <c r="P27" s="435">
        <v>2012</v>
      </c>
      <c r="Q27" s="434">
        <v>2008</v>
      </c>
      <c r="R27" s="434">
        <v>2009</v>
      </c>
      <c r="S27" s="434">
        <v>2010</v>
      </c>
      <c r="T27" s="434">
        <v>2011</v>
      </c>
      <c r="U27" s="435">
        <v>2012</v>
      </c>
    </row>
    <row r="28" spans="1:27">
      <c r="A28" s="453" t="s">
        <v>20</v>
      </c>
      <c r="B28" s="454">
        <f>'Tab 13'!B26/'Tab 12'!B25</f>
        <v>0.56557377049180324</v>
      </c>
      <c r="C28" s="436">
        <f>'Tab 13'!C26/'Tab 12'!C25</f>
        <v>0.5</v>
      </c>
      <c r="D28" s="436">
        <f>'Tab 13'!D26/'Tab 12'!D25</f>
        <v>0.62949640287769781</v>
      </c>
      <c r="E28" s="436">
        <f>'Tab 13'!E26/'Tab 12'!E25</f>
        <v>0.72368421052631582</v>
      </c>
      <c r="F28" s="437">
        <f>'Tab 13'!F26/'Tab 12'!F25</f>
        <v>0.63358778625954193</v>
      </c>
      <c r="G28" s="436">
        <f>'Tab 13'!G26/'Tab 12'!G25</f>
        <v>0.29223744292237441</v>
      </c>
      <c r="H28" s="436">
        <f>'Tab 13'!H26/'Tab 12'!H25</f>
        <v>0.29017857142857145</v>
      </c>
      <c r="I28" s="436">
        <f>'Tab 13'!I26/'Tab 12'!I25</f>
        <v>0.34965034965034963</v>
      </c>
      <c r="J28" s="436">
        <f>'Tab 13'!J26/'Tab 12'!J25</f>
        <v>0.2746268656716418</v>
      </c>
      <c r="K28" s="437">
        <f>'Tab 13'!K26/'Tab 12'!K25</f>
        <v>0.2857142857142857</v>
      </c>
      <c r="L28" s="436">
        <f>'Tab 13'!L26/'Tab 12'!L25</f>
        <v>0.1702127659574468</v>
      </c>
      <c r="M28" s="436">
        <f>'Tab 13'!M26/'Tab 12'!M25</f>
        <v>0.12149532710280374</v>
      </c>
      <c r="N28" s="436">
        <f>'Tab 13'!N26/'Tab 12'!N25</f>
        <v>0.17355371900826447</v>
      </c>
      <c r="O28" s="436">
        <f>'Tab 13'!O26/'Tab 12'!O25</f>
        <v>8.2758620689655171E-2</v>
      </c>
      <c r="P28" s="437">
        <f>'Tab 13'!P26/'Tab 12'!P25</f>
        <v>0.16129032258064516</v>
      </c>
      <c r="Q28" s="436">
        <f>'Tab 13'!Q26/'Tab 12'!Q25</f>
        <v>0.28324022346368716</v>
      </c>
      <c r="R28" s="436">
        <f>'Tab 13'!R26/'Tab 12'!R25</f>
        <v>0.27012228508851982</v>
      </c>
      <c r="S28" s="436">
        <f>'Tab 13'!S26/'Tab 12'!S25</f>
        <v>0.28230687077251693</v>
      </c>
      <c r="T28" s="436">
        <f>'Tab 13'!T26/'Tab 12'!T25</f>
        <v>0.27308548912112385</v>
      </c>
      <c r="U28" s="437">
        <f>'Tab 13'!U26/'Tab 12'!U25</f>
        <v>0.27159675012435747</v>
      </c>
    </row>
    <row r="29" spans="1:27">
      <c r="A29" s="283"/>
      <c r="B29" s="255"/>
      <c r="C29" s="344"/>
      <c r="D29" s="344"/>
      <c r="E29" s="321"/>
      <c r="F29" s="322"/>
      <c r="G29" s="344"/>
      <c r="H29" s="344"/>
      <c r="I29" s="344"/>
      <c r="J29" s="321"/>
      <c r="K29" s="322"/>
      <c r="L29" s="344"/>
      <c r="M29" s="344"/>
      <c r="N29" s="344"/>
      <c r="O29" s="321"/>
      <c r="P29" s="322"/>
      <c r="Q29" s="344"/>
      <c r="R29" s="344"/>
      <c r="S29" s="344"/>
      <c r="T29" s="321"/>
      <c r="U29" s="322"/>
    </row>
    <row r="30" spans="1:27">
      <c r="A30" s="453" t="s">
        <v>21</v>
      </c>
      <c r="B30" s="455"/>
      <c r="C30" s="438"/>
      <c r="D30" s="438"/>
      <c r="E30" s="439"/>
      <c r="F30" s="440"/>
      <c r="G30" s="438">
        <f>'Tab 13'!G28/'Tab 12'!G27</f>
        <v>0.55254237288135588</v>
      </c>
      <c r="H30" s="438">
        <f>'Tab 13'!H28/'Tab 12'!H27</f>
        <v>0.53115727002967361</v>
      </c>
      <c r="I30" s="438">
        <f>'Tab 13'!I28/'Tab 12'!I27</f>
        <v>0.51319648093841641</v>
      </c>
      <c r="J30" s="439">
        <f>'Tab 13'!J28/'Tab 12'!J27</f>
        <v>0.57453416149068326</v>
      </c>
      <c r="K30" s="440">
        <f>'Tab 13'!K28/'Tab 12'!K27</f>
        <v>0.41414141414141414</v>
      </c>
      <c r="L30" s="438"/>
      <c r="M30" s="438"/>
      <c r="N30" s="438"/>
      <c r="O30" s="439"/>
      <c r="P30" s="440"/>
      <c r="Q30" s="438">
        <f>'Tab 13'!Q28/'Tab 12'!Q27</f>
        <v>0.3120728929384966</v>
      </c>
      <c r="R30" s="438">
        <f>'Tab 13'!R28/'Tab 12'!R27</f>
        <v>0.4132055378061768</v>
      </c>
      <c r="S30" s="438">
        <f>'Tab 13'!S28/'Tab 12'!S27</f>
        <v>0.46008403361344535</v>
      </c>
      <c r="T30" s="439">
        <f>'Tab 13'!T28/'Tab 12'!T27</f>
        <v>0.41807909604519772</v>
      </c>
      <c r="U30" s="440">
        <f>'Tab 13'!U28/'Tab 12'!U27</f>
        <v>0.42800397219463754</v>
      </c>
    </row>
    <row r="31" spans="1:27">
      <c r="A31" s="283"/>
      <c r="B31" s="255"/>
      <c r="C31" s="344"/>
      <c r="D31" s="344"/>
      <c r="E31" s="321"/>
      <c r="F31" s="322"/>
      <c r="G31" s="344"/>
      <c r="H31" s="344"/>
      <c r="I31" s="344"/>
      <c r="J31" s="321"/>
      <c r="K31" s="322"/>
      <c r="L31" s="344"/>
      <c r="M31" s="344"/>
      <c r="N31" s="344"/>
      <c r="O31" s="321"/>
      <c r="P31" s="322"/>
      <c r="Q31" s="344"/>
      <c r="R31" s="344"/>
      <c r="S31" s="344"/>
      <c r="T31" s="321"/>
      <c r="U31" s="322"/>
    </row>
    <row r="32" spans="1:27">
      <c r="A32" s="453" t="s">
        <v>22</v>
      </c>
      <c r="B32" s="455">
        <f>'Tab 13'!B30/'Tab 12'!B29</f>
        <v>0.80246913580246915</v>
      </c>
      <c r="C32" s="438">
        <f>'Tab 13'!C30/'Tab 12'!C29</f>
        <v>0.88194444444444442</v>
      </c>
      <c r="D32" s="438">
        <f>'Tab 13'!D30/'Tab 12'!D29</f>
        <v>0.77952755905511806</v>
      </c>
      <c r="E32" s="439">
        <f>'Tab 13'!E30/'Tab 12'!E29</f>
        <v>0.86619718309859151</v>
      </c>
      <c r="F32" s="440">
        <f>'Tab 13'!F30/'Tab 12'!F29</f>
        <v>0.83464566929133854</v>
      </c>
      <c r="G32" s="438">
        <f>'Tab 13'!G30/'Tab 12'!G29</f>
        <v>0.2482638888888889</v>
      </c>
      <c r="H32" s="438">
        <f>'Tab 13'!H30/'Tab 12'!H29</f>
        <v>0.23744292237442921</v>
      </c>
      <c r="I32" s="438">
        <f>'Tab 13'!I30/'Tab 12'!I29</f>
        <v>0.23465211459754434</v>
      </c>
      <c r="J32" s="439">
        <f>'Tab 13'!J30/'Tab 12'!J29</f>
        <v>0.28664921465968585</v>
      </c>
      <c r="K32" s="440">
        <f>'Tab 13'!K30/'Tab 12'!K29</f>
        <v>0.26692708333333331</v>
      </c>
      <c r="L32" s="438">
        <f>'Tab 13'!L30/'Tab 12'!L29</f>
        <v>0.1388888888888889</v>
      </c>
      <c r="M32" s="438">
        <f>'Tab 13'!M30/'Tab 12'!M29</f>
        <v>0.11278195488721804</v>
      </c>
      <c r="N32" s="438">
        <f>'Tab 13'!N30/'Tab 12'!N29</f>
        <v>0.13245033112582782</v>
      </c>
      <c r="O32" s="439">
        <f>'Tab 13'!O30/'Tab 12'!O29</f>
        <v>0.12244897959183673</v>
      </c>
      <c r="P32" s="440">
        <f>'Tab 13'!P30/'Tab 12'!P29</f>
        <v>0.11585365853658537</v>
      </c>
      <c r="Q32" s="438">
        <f>'Tab 13'!Q30/'Tab 12'!Q29</f>
        <v>0.21926910299003322</v>
      </c>
      <c r="R32" s="438">
        <f>'Tab 13'!R30/'Tab 12'!R29</f>
        <v>0.20539314516129031</v>
      </c>
      <c r="S32" s="438">
        <f>'Tab 13'!S30/'Tab 12'!S29</f>
        <v>0.19123111221203865</v>
      </c>
      <c r="T32" s="439">
        <f>'Tab 13'!T30/'Tab 12'!T29</f>
        <v>0.21361332367849384</v>
      </c>
      <c r="U32" s="440">
        <f>'Tab 13'!U30/'Tab 12'!U29</f>
        <v>0.21807372175980974</v>
      </c>
    </row>
    <row r="33" spans="1:26">
      <c r="A33" s="283"/>
      <c r="B33" s="255"/>
      <c r="C33" s="344"/>
      <c r="D33" s="344"/>
      <c r="E33" s="344"/>
      <c r="F33" s="345"/>
      <c r="G33" s="344"/>
      <c r="H33" s="344"/>
      <c r="I33" s="344"/>
      <c r="J33" s="344"/>
      <c r="K33" s="345"/>
      <c r="L33" s="344"/>
      <c r="M33" s="344"/>
      <c r="N33" s="344"/>
      <c r="O33" s="344"/>
      <c r="P33" s="345"/>
      <c r="Q33" s="344"/>
      <c r="R33" s="344"/>
      <c r="S33" s="344"/>
      <c r="T33" s="344"/>
      <c r="U33" s="345"/>
    </row>
    <row r="34" spans="1:26">
      <c r="A34" s="453" t="s">
        <v>23</v>
      </c>
      <c r="B34" s="455">
        <f>'Tab 13'!B32/'Tab 12'!B31</f>
        <v>0.75</v>
      </c>
      <c r="C34" s="438">
        <f>'Tab 13'!C32/'Tab 12'!C31</f>
        <v>0.75384615384615383</v>
      </c>
      <c r="D34" s="438">
        <f>'Tab 13'!D32/'Tab 12'!D31</f>
        <v>0.79487179487179482</v>
      </c>
      <c r="E34" s="439">
        <f>'Tab 13'!E32/'Tab 12'!E31</f>
        <v>0.8214285714285714</v>
      </c>
      <c r="F34" s="440">
        <f>'Tab 13'!F32/'Tab 12'!F31</f>
        <v>0.80645161290322576</v>
      </c>
      <c r="G34" s="438">
        <f>'Tab 13'!G32/'Tab 12'!G31</f>
        <v>0.10036275695284159</v>
      </c>
      <c r="H34" s="438">
        <f>'Tab 13'!H32/'Tab 12'!H31</f>
        <v>9.9885189437428246E-2</v>
      </c>
      <c r="I34" s="438">
        <f>'Tab 13'!I32/'Tab 12'!I31</f>
        <v>0.12715517241379309</v>
      </c>
      <c r="J34" s="439">
        <f>'Tab 13'!J32/'Tab 12'!J31</f>
        <v>0.13907933398628794</v>
      </c>
      <c r="K34" s="440">
        <f>'Tab 13'!K32/'Tab 12'!K31</f>
        <v>0.12477064220183487</v>
      </c>
      <c r="L34" s="438">
        <f>'Tab 13'!L32/'Tab 12'!L31</f>
        <v>0.14622641509433962</v>
      </c>
      <c r="M34" s="438">
        <f>'Tab 13'!M32/'Tab 12'!M31</f>
        <v>0.1864406779661017</v>
      </c>
      <c r="N34" s="438">
        <f>'Tab 13'!N32/'Tab 12'!N31</f>
        <v>0.1606425702811245</v>
      </c>
      <c r="O34" s="439">
        <f>'Tab 13'!O32/'Tab 12'!O31</f>
        <v>0.15202702702702703</v>
      </c>
      <c r="P34" s="440">
        <f>'Tab 13'!P32/'Tab 12'!P31</f>
        <v>0.16077170418006431</v>
      </c>
      <c r="Q34" s="438">
        <f>'Tab 13'!Q32/'Tab 12'!Q31</f>
        <v>0.1729602157788267</v>
      </c>
      <c r="R34" s="438">
        <f>'Tab 13'!R32/'Tab 12'!R31</f>
        <v>0.18144132653061223</v>
      </c>
      <c r="S34" s="438">
        <f>'Tab 13'!S32/'Tab 12'!S31</f>
        <v>0.19432449105490437</v>
      </c>
      <c r="T34" s="439">
        <f>'Tab 13'!T32/'Tab 12'!T31</f>
        <v>0.19176136363636365</v>
      </c>
      <c r="U34" s="440">
        <f>'Tab 13'!U32/'Tab 12'!U31</f>
        <v>0.20587435409301061</v>
      </c>
    </row>
    <row r="35" spans="1:26">
      <c r="A35" s="283"/>
      <c r="B35" s="255"/>
      <c r="C35" s="344"/>
      <c r="D35" s="344"/>
      <c r="E35" s="344"/>
      <c r="F35" s="345"/>
      <c r="G35" s="344"/>
      <c r="H35" s="344"/>
      <c r="I35" s="344"/>
      <c r="J35" s="344"/>
      <c r="K35" s="345"/>
      <c r="L35" s="344"/>
      <c r="M35" s="344"/>
      <c r="N35" s="344"/>
      <c r="O35" s="344"/>
      <c r="P35" s="345"/>
      <c r="Q35" s="344"/>
      <c r="R35" s="344"/>
      <c r="S35" s="344"/>
      <c r="T35" s="344"/>
      <c r="U35" s="345"/>
    </row>
    <row r="36" spans="1:26">
      <c r="A36" s="456" t="s">
        <v>24</v>
      </c>
      <c r="B36" s="455">
        <f>'Tab 13'!B34/'Tab 12'!B33</f>
        <v>0.81294964028776984</v>
      </c>
      <c r="C36" s="438">
        <f>'Tab 13'!C34/'Tab 12'!C33</f>
        <v>0.81514476614699327</v>
      </c>
      <c r="D36" s="438">
        <f>'Tab 13'!D34/'Tab 12'!D33</f>
        <v>0.78279569892473122</v>
      </c>
      <c r="E36" s="439">
        <f>'Tab 13'!E34/'Tab 12'!E33</f>
        <v>0.83231083844580778</v>
      </c>
      <c r="F36" s="440">
        <f>'Tab 13'!F34/'Tab 12'!F33</f>
        <v>0.83660130718954251</v>
      </c>
      <c r="G36" s="438">
        <f>'Tab 13'!G34/'Tab 12'!G33</f>
        <v>0.30341113105924594</v>
      </c>
      <c r="H36" s="438">
        <f>'Tab 13'!H34/'Tab 12'!H33</f>
        <v>0.33164983164983164</v>
      </c>
      <c r="I36" s="438">
        <f>'Tab 13'!I34/'Tab 12'!I33</f>
        <v>0.31659056316590561</v>
      </c>
      <c r="J36" s="439">
        <f>'Tab 13'!J34/'Tab 12'!J33</f>
        <v>0.30711043872919819</v>
      </c>
      <c r="K36" s="440">
        <f>'Tab 13'!K34/'Tab 12'!K33</f>
        <v>0.33533834586466166</v>
      </c>
      <c r="L36" s="438">
        <f>'Tab 13'!L34/'Tab 12'!L33</f>
        <v>0.14537444933920704</v>
      </c>
      <c r="M36" s="438">
        <f>'Tab 13'!M34/'Tab 12'!M33</f>
        <v>0.16593886462882096</v>
      </c>
      <c r="N36" s="438">
        <f>'Tab 13'!N34/'Tab 12'!N33</f>
        <v>9.9585062240663894E-2</v>
      </c>
      <c r="O36" s="439">
        <f>'Tab 13'!O34/'Tab 12'!O33</f>
        <v>0.12301587301587301</v>
      </c>
      <c r="P36" s="440">
        <f>'Tab 13'!P34/'Tab 12'!P33</f>
        <v>0.11071428571428571</v>
      </c>
      <c r="Q36" s="438">
        <f>'Tab 13'!Q34/'Tab 12'!Q33</f>
        <v>0.24199458339971325</v>
      </c>
      <c r="R36" s="438">
        <f>'Tab 13'!R34/'Tab 12'!R33</f>
        <v>0.26229749631811489</v>
      </c>
      <c r="S36" s="438">
        <f>'Tab 13'!S34/'Tab 12'!S33</f>
        <v>0.26152398871119475</v>
      </c>
      <c r="T36" s="439">
        <f>'Tab 13'!T34/'Tab 12'!T33</f>
        <v>0.28198892041615997</v>
      </c>
      <c r="U36" s="440">
        <f>'Tab 13'!U34/'Tab 12'!U33</f>
        <v>0.27931886844273551</v>
      </c>
    </row>
    <row r="37" spans="1:26">
      <c r="A37" s="283"/>
      <c r="B37" s="255"/>
      <c r="C37" s="344"/>
      <c r="D37" s="321"/>
      <c r="E37" s="321"/>
      <c r="F37" s="322"/>
      <c r="G37" s="344"/>
      <c r="H37" s="344"/>
      <c r="I37" s="321"/>
      <c r="J37" s="321"/>
      <c r="K37" s="322"/>
      <c r="L37" s="344"/>
      <c r="M37" s="344"/>
      <c r="N37" s="321"/>
      <c r="O37" s="321"/>
      <c r="P37" s="322"/>
      <c r="Q37" s="344"/>
      <c r="R37" s="344"/>
      <c r="S37" s="321"/>
      <c r="T37" s="321"/>
      <c r="U37" s="322"/>
    </row>
    <row r="38" spans="1:26">
      <c r="A38" s="453" t="s">
        <v>25</v>
      </c>
      <c r="B38" s="455"/>
      <c r="C38" s="438"/>
      <c r="D38" s="438"/>
      <c r="E38" s="439"/>
      <c r="F38" s="440"/>
      <c r="G38" s="438">
        <f>'Tab 13'!G36/'Tab 12'!G35</f>
        <v>0.40975609756097559</v>
      </c>
      <c r="H38" s="438">
        <f>'Tab 13'!H36/'Tab 12'!H35</f>
        <v>0.36514522821576761</v>
      </c>
      <c r="I38" s="438">
        <f>'Tab 13'!I36/'Tab 12'!I35</f>
        <v>0.40655737704918032</v>
      </c>
      <c r="J38" s="439">
        <f>'Tab 13'!J36/'Tab 12'!J35</f>
        <v>0.41503267973856212</v>
      </c>
      <c r="K38" s="440">
        <f>'Tab 13'!K36/'Tab 12'!K35</f>
        <v>0.34090909090909088</v>
      </c>
      <c r="L38" s="438">
        <f>'Tab 13'!L36/'Tab 12'!L35</f>
        <v>0.11428571428571428</v>
      </c>
      <c r="M38" s="438">
        <f>'Tab 13'!M36/'Tab 12'!M35</f>
        <v>6.9767441860465115E-2</v>
      </c>
      <c r="N38" s="438">
        <f>'Tab 13'!N36/'Tab 12'!N35</f>
        <v>0.10204081632653061</v>
      </c>
      <c r="O38" s="439">
        <f>'Tab 13'!O36/'Tab 12'!O35</f>
        <v>0.13559322033898305</v>
      </c>
      <c r="P38" s="440">
        <f>'Tab 13'!P36/'Tab 12'!P35</f>
        <v>0.13793103448275862</v>
      </c>
      <c r="Q38" s="438">
        <f>'Tab 13'!Q36/'Tab 12'!Q35</f>
        <v>0.25028835063437138</v>
      </c>
      <c r="R38" s="438">
        <f>'Tab 13'!R36/'Tab 12'!R35</f>
        <v>0.22116402116402117</v>
      </c>
      <c r="S38" s="438">
        <f>'Tab 13'!S36/'Tab 12'!S35</f>
        <v>0.23822975517890771</v>
      </c>
      <c r="T38" s="439">
        <f>'Tab 13'!T36/'Tab 12'!T35</f>
        <v>0.26265520534861508</v>
      </c>
      <c r="U38" s="440">
        <f>'Tab 13'!U36/'Tab 12'!U35</f>
        <v>0.22549019607843138</v>
      </c>
    </row>
    <row r="39" spans="1:26" s="278" customFormat="1">
      <c r="A39" s="457"/>
      <c r="B39" s="458"/>
      <c r="C39" s="441"/>
      <c r="D39" s="441"/>
      <c r="E39" s="441"/>
      <c r="F39" s="442"/>
      <c r="G39" s="441"/>
      <c r="H39" s="441"/>
      <c r="I39" s="441"/>
      <c r="J39" s="441"/>
      <c r="K39" s="442"/>
      <c r="L39" s="441"/>
      <c r="M39" s="441"/>
      <c r="N39" s="441"/>
      <c r="O39" s="441"/>
      <c r="P39" s="442"/>
      <c r="Q39" s="441"/>
      <c r="R39" s="441"/>
      <c r="S39" s="441"/>
      <c r="T39" s="441"/>
      <c r="U39" s="442"/>
    </row>
    <row r="40" spans="1:26">
      <c r="A40" s="453" t="s">
        <v>26</v>
      </c>
      <c r="B40" s="455">
        <f>'Tab 13'!B38/'Tab 12'!B37</f>
        <v>0.96045197740112997</v>
      </c>
      <c r="C40" s="438">
        <f>'Tab 13'!C38/'Tab 12'!C37</f>
        <v>0.95238095238095233</v>
      </c>
      <c r="D40" s="438">
        <f>'Tab 13'!D38/'Tab 12'!D37</f>
        <v>0.93785310734463279</v>
      </c>
      <c r="E40" s="439">
        <f>'Tab 13'!E38/'Tab 12'!E37</f>
        <v>0.94827586206896552</v>
      </c>
      <c r="F40" s="440">
        <f>'Tab 13'!F38/'Tab 12'!F37</f>
        <v>0.94594594594594594</v>
      </c>
      <c r="G40" s="438">
        <f>'Tab 13'!G38/'Tab 12'!G37</f>
        <v>0.31941031941031939</v>
      </c>
      <c r="H40" s="438">
        <f>'Tab 13'!H38/'Tab 12'!H37</f>
        <v>0.25329815303430081</v>
      </c>
      <c r="I40" s="438">
        <f>'Tab 13'!I38/'Tab 12'!I37</f>
        <v>0.29551451187335093</v>
      </c>
      <c r="J40" s="439">
        <f>'Tab 13'!J38/'Tab 12'!J37</f>
        <v>0.2772511848341232</v>
      </c>
      <c r="K40" s="440">
        <f>'Tab 13'!K38/'Tab 12'!K37</f>
        <v>0.37558685446009388</v>
      </c>
      <c r="L40" s="438">
        <f>'Tab 13'!L38/'Tab 12'!L37</f>
        <v>0.14779874213836477</v>
      </c>
      <c r="M40" s="438">
        <f>'Tab 13'!M38/'Tab 12'!M37</f>
        <v>0.20967741935483872</v>
      </c>
      <c r="N40" s="438">
        <f>'Tab 13'!N38/'Tab 12'!N37</f>
        <v>0.16722408026755853</v>
      </c>
      <c r="O40" s="439">
        <f>'Tab 13'!O38/'Tab 12'!O37</f>
        <v>0.14984709480122324</v>
      </c>
      <c r="P40" s="440">
        <f>'Tab 13'!P38/'Tab 12'!P37</f>
        <v>0.18156424581005587</v>
      </c>
      <c r="Q40" s="438">
        <f>'Tab 13'!Q38/'Tab 12'!Q37</f>
        <v>0.25208491281273693</v>
      </c>
      <c r="R40" s="438">
        <f>'Tab 13'!R38/'Tab 12'!R37</f>
        <v>0.23557168784029039</v>
      </c>
      <c r="S40" s="438">
        <f>'Tab 13'!S38/'Tab 12'!S37</f>
        <v>0.2464312546957175</v>
      </c>
      <c r="T40" s="439">
        <f>'Tab 13'!T38/'Tab 12'!T37</f>
        <v>0.26093457943925236</v>
      </c>
      <c r="U40" s="440">
        <f>'Tab 13'!U38/'Tab 12'!U37</f>
        <v>0.3132795304475422</v>
      </c>
    </row>
    <row r="41" spans="1:26" s="278" customFormat="1" ht="11" thickBot="1">
      <c r="A41" s="459"/>
      <c r="B41" s="460"/>
      <c r="C41" s="444"/>
      <c r="D41" s="444"/>
      <c r="E41" s="444"/>
      <c r="F41" s="445"/>
      <c r="G41" s="444"/>
      <c r="H41" s="444"/>
      <c r="I41" s="444"/>
      <c r="J41" s="444"/>
      <c r="K41" s="445"/>
      <c r="L41" s="444"/>
      <c r="M41" s="444"/>
      <c r="N41" s="444"/>
      <c r="O41" s="444"/>
      <c r="P41" s="445"/>
      <c r="Q41" s="444"/>
      <c r="R41" s="444"/>
      <c r="S41" s="444"/>
      <c r="T41" s="444"/>
      <c r="U41" s="445"/>
    </row>
    <row r="42" spans="1:26" ht="11" thickTop="1">
      <c r="A42" s="461" t="s">
        <v>27</v>
      </c>
      <c r="B42" s="455">
        <f>'Tab 13'!B40/'Tab 12'!B39</f>
        <v>0.7752808988764045</v>
      </c>
      <c r="C42" s="438">
        <f>'Tab 13'!C40/'Tab 12'!C39</f>
        <v>0.77212806026365344</v>
      </c>
      <c r="D42" s="438">
        <f>'Tab 13'!D40/'Tab 12'!D39</f>
        <v>0.76977777777777778</v>
      </c>
      <c r="E42" s="439">
        <f>'Tab 13'!E40/'Tab 12'!E39</f>
        <v>0.83169203222918531</v>
      </c>
      <c r="F42" s="440">
        <f>'Tab 13'!F40/'Tab 12'!F39</f>
        <v>0.80479148181011539</v>
      </c>
      <c r="G42" s="438">
        <f>'Tab 13'!G40/'Tab 12'!G39</f>
        <v>0.27090084251458196</v>
      </c>
      <c r="H42" s="438">
        <f>'Tab 13'!H40/'Tab 12'!H39</f>
        <v>0.26279140175597943</v>
      </c>
      <c r="I42" s="438">
        <f>'Tab 13'!I40/'Tab 12'!I39</f>
        <v>0.2780380270046845</v>
      </c>
      <c r="J42" s="439">
        <f>'Tab 13'!J40/'Tab 12'!J39</f>
        <v>0.28321587052988778</v>
      </c>
      <c r="K42" s="440">
        <f>'Tab 13'!K40/'Tab 12'!K39</f>
        <v>0.27291088109063366</v>
      </c>
      <c r="L42" s="438">
        <f>'Tab 13'!L40/'Tab 12'!L39</f>
        <v>0.14660194174757282</v>
      </c>
      <c r="M42" s="438">
        <f>'Tab 13'!M40/'Tab 12'!M39</f>
        <v>0.16824196597353497</v>
      </c>
      <c r="N42" s="438">
        <f>'Tab 13'!N40/'Tab 12'!N39</f>
        <v>0.14414414414414414</v>
      </c>
      <c r="O42" s="439">
        <f>'Tab 13'!O40/'Tab 12'!O39</f>
        <v>0.132952691680261</v>
      </c>
      <c r="P42" s="440">
        <f>'Tab 13'!P40/'Tab 12'!P39</f>
        <v>0.1492087415222306</v>
      </c>
      <c r="Q42" s="438">
        <f>'Tab 13'!Q40/'Tab 12'!Q39</f>
        <v>0.2433209483368719</v>
      </c>
      <c r="R42" s="438">
        <f>'Tab 13'!R40/'Tab 12'!R39</f>
        <v>0.24533566550058306</v>
      </c>
      <c r="S42" s="438">
        <f>'Tab 13'!S40/'Tab 12'!S39</f>
        <v>0.25109938434476692</v>
      </c>
      <c r="T42" s="439">
        <f>'Tab 13'!T40/'Tab 12'!T39</f>
        <v>0.2581151011447389</v>
      </c>
      <c r="U42" s="440">
        <f>'Tab 13'!U40/'Tab 12'!U39</f>
        <v>0.26426103646833016</v>
      </c>
    </row>
    <row r="43" spans="1:26">
      <c r="A43" s="462"/>
      <c r="B43" s="213"/>
      <c r="C43" s="214"/>
      <c r="D43" s="214"/>
      <c r="E43" s="214"/>
      <c r="F43" s="327"/>
      <c r="G43" s="213"/>
      <c r="H43" s="214"/>
      <c r="I43" s="214"/>
      <c r="J43" s="214"/>
      <c r="K43" s="327"/>
      <c r="L43" s="213"/>
      <c r="M43" s="214"/>
      <c r="N43" s="214"/>
      <c r="O43" s="214"/>
      <c r="P43" s="327"/>
      <c r="Q43" s="213"/>
      <c r="R43" s="214"/>
      <c r="S43" s="214"/>
      <c r="T43" s="214"/>
      <c r="U43" s="327"/>
    </row>
    <row r="44" spans="1:26">
      <c r="A44" s="425" t="s">
        <v>35</v>
      </c>
      <c r="B44" s="425" t="s">
        <v>181</v>
      </c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</row>
    <row r="45" spans="1:26">
      <c r="A45" s="776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N45" s="776"/>
      <c r="O45" s="776"/>
      <c r="P45" s="776"/>
      <c r="Q45" s="776"/>
    </row>
  </sheetData>
  <mergeCells count="16">
    <mergeCell ref="A45:Q45"/>
    <mergeCell ref="L25:P25"/>
    <mergeCell ref="Q25:U25"/>
    <mergeCell ref="B25:F25"/>
    <mergeCell ref="G25:K25"/>
    <mergeCell ref="B26:F26"/>
    <mergeCell ref="G26:K26"/>
    <mergeCell ref="L26:P26"/>
    <mergeCell ref="Q26:U26"/>
    <mergeCell ref="G5:K5"/>
    <mergeCell ref="L5:P5"/>
    <mergeCell ref="Q5:U5"/>
    <mergeCell ref="A1:X1"/>
    <mergeCell ref="A2:X2"/>
    <mergeCell ref="Q4:U4"/>
    <mergeCell ref="B4:F4"/>
  </mergeCells>
  <phoneticPr fontId="12" type="noConversion"/>
  <pageMargins left="0.28000000000000003" right="0.35" top="0.69" bottom="1" header="0.5" footer="0.5"/>
  <pageSetup paperSize="9" scale="96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8"/>
  <sheetViews>
    <sheetView workbookViewId="0">
      <selection activeCell="V25" sqref="V25"/>
    </sheetView>
  </sheetViews>
  <sheetFormatPr baseColWidth="10" defaultColWidth="8.83203125" defaultRowHeight="12" x14ac:dyDescent="0"/>
  <cols>
    <col min="1" max="1" width="13.5" style="27" customWidth="1"/>
    <col min="2" max="21" width="7.1640625" customWidth="1"/>
  </cols>
  <sheetData>
    <row r="1" spans="1:21">
      <c r="A1" s="780" t="s">
        <v>235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0"/>
      <c r="U1" s="780"/>
    </row>
    <row r="2" spans="1:21">
      <c r="A2" s="780" t="s">
        <v>89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</row>
    <row r="3" spans="1:21" s="2" customFormat="1" thickBot="1">
      <c r="A3" s="464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s="2" customFormat="1" ht="11">
      <c r="A4" s="465" t="s">
        <v>81</v>
      </c>
      <c r="B4" s="782" t="s">
        <v>269</v>
      </c>
      <c r="C4" s="783"/>
      <c r="D4" s="783"/>
      <c r="E4" s="783"/>
      <c r="F4" s="784"/>
      <c r="G4" s="785" t="s">
        <v>270</v>
      </c>
      <c r="H4" s="783"/>
      <c r="I4" s="783"/>
      <c r="J4" s="783"/>
      <c r="K4" s="784"/>
      <c r="L4" s="782" t="s">
        <v>271</v>
      </c>
      <c r="M4" s="783"/>
      <c r="N4" s="783"/>
      <c r="O4" s="783"/>
      <c r="P4" s="784"/>
      <c r="Q4" s="783" t="s">
        <v>272</v>
      </c>
      <c r="R4" s="783"/>
      <c r="S4" s="783"/>
      <c r="T4" s="783"/>
      <c r="U4" s="784"/>
    </row>
    <row r="5" spans="1:21" s="2" customFormat="1" ht="11">
      <c r="A5" s="466" t="s">
        <v>84</v>
      </c>
      <c r="B5" s="467">
        <v>2008</v>
      </c>
      <c r="C5" s="468">
        <v>2009</v>
      </c>
      <c r="D5" s="468">
        <v>2010</v>
      </c>
      <c r="E5" s="468">
        <v>2011</v>
      </c>
      <c r="F5" s="469">
        <v>2012</v>
      </c>
      <c r="G5" s="467">
        <v>2008</v>
      </c>
      <c r="H5" s="468">
        <v>2009</v>
      </c>
      <c r="I5" s="468">
        <v>2010</v>
      </c>
      <c r="J5" s="468">
        <v>2011</v>
      </c>
      <c r="K5" s="469">
        <v>2012</v>
      </c>
      <c r="L5" s="467">
        <v>2008</v>
      </c>
      <c r="M5" s="468">
        <v>2009</v>
      </c>
      <c r="N5" s="468">
        <v>2010</v>
      </c>
      <c r="O5" s="468">
        <v>2011</v>
      </c>
      <c r="P5" s="469">
        <v>2012</v>
      </c>
      <c r="Q5" s="467">
        <v>2008</v>
      </c>
      <c r="R5" s="468">
        <v>2009</v>
      </c>
      <c r="S5" s="468">
        <v>2010</v>
      </c>
      <c r="T5" s="468">
        <v>2011</v>
      </c>
      <c r="U5" s="469">
        <v>2012</v>
      </c>
    </row>
    <row r="6" spans="1:21" s="2" customFormat="1" ht="11">
      <c r="A6" s="470" t="s">
        <v>20</v>
      </c>
      <c r="B6" s="471">
        <v>0.84176578991455853</v>
      </c>
      <c r="C6" s="472">
        <v>0.84297360248447206</v>
      </c>
      <c r="D6" s="472">
        <v>0.86</v>
      </c>
      <c r="E6" s="472">
        <v>0.87</v>
      </c>
      <c r="F6" s="473">
        <v>0.8418344007319305</v>
      </c>
      <c r="G6" s="472">
        <v>0.87938197870682944</v>
      </c>
      <c r="H6" s="472">
        <v>0.85529183821748611</v>
      </c>
      <c r="I6" s="472">
        <v>0.85529183821748611</v>
      </c>
      <c r="J6" s="472">
        <v>0.86</v>
      </c>
      <c r="K6" s="473">
        <v>0.84721123417721522</v>
      </c>
      <c r="L6" s="471">
        <v>0.86719134284308907</v>
      </c>
      <c r="M6" s="472">
        <v>0.84813343923749007</v>
      </c>
      <c r="N6" s="472">
        <v>0.87</v>
      </c>
      <c r="O6" s="472">
        <v>0.85</v>
      </c>
      <c r="P6" s="473">
        <v>0.86374807987711211</v>
      </c>
      <c r="Q6" s="472">
        <v>0.97967479674796742</v>
      </c>
      <c r="R6" s="472">
        <v>0.98171177761521577</v>
      </c>
      <c r="S6" s="472">
        <v>0.95</v>
      </c>
      <c r="T6" s="472">
        <v>0.94</v>
      </c>
      <c r="U6" s="473">
        <v>0.96632223497895142</v>
      </c>
    </row>
    <row r="7" spans="1:21" s="2" customFormat="1" ht="11">
      <c r="A7" s="474"/>
      <c r="B7" s="475"/>
      <c r="C7" s="476"/>
      <c r="D7" s="476"/>
      <c r="E7" s="476"/>
      <c r="F7" s="477"/>
      <c r="G7" s="476"/>
      <c r="H7" s="476"/>
      <c r="I7" s="476"/>
      <c r="J7" s="476"/>
      <c r="K7" s="477"/>
      <c r="L7" s="475"/>
      <c r="M7" s="476"/>
      <c r="N7" s="476"/>
      <c r="O7" s="476"/>
      <c r="P7" s="477"/>
      <c r="Q7" s="476"/>
      <c r="R7" s="476"/>
      <c r="S7" s="476"/>
      <c r="T7" s="476"/>
      <c r="U7" s="477"/>
    </row>
    <row r="8" spans="1:21" s="2" customFormat="1" ht="11">
      <c r="A8" s="474" t="s">
        <v>22</v>
      </c>
      <c r="B8" s="475">
        <v>0.85993589743589749</v>
      </c>
      <c r="C8" s="476">
        <v>0.81159420289855078</v>
      </c>
      <c r="D8" s="476">
        <v>0.79</v>
      </c>
      <c r="E8" s="476">
        <v>0.79</v>
      </c>
      <c r="F8" s="477">
        <v>0.82061446977205155</v>
      </c>
      <c r="G8" s="476">
        <v>0.80983284169124881</v>
      </c>
      <c r="H8" s="476">
        <v>0.80118751197088678</v>
      </c>
      <c r="I8" s="476">
        <v>0.79</v>
      </c>
      <c r="J8" s="476">
        <v>0.8</v>
      </c>
      <c r="K8" s="477">
        <v>0.7921958402355973</v>
      </c>
      <c r="L8" s="475">
        <v>0.85363568215892049</v>
      </c>
      <c r="M8" s="476">
        <v>0.86348563006632273</v>
      </c>
      <c r="N8" s="476">
        <v>0.86348563006632273</v>
      </c>
      <c r="O8" s="476">
        <v>0.86</v>
      </c>
      <c r="P8" s="477">
        <v>0.87492437991530547</v>
      </c>
      <c r="Q8" s="476">
        <v>0.91162079510703364</v>
      </c>
      <c r="R8" s="476">
        <v>0.91336865066999062</v>
      </c>
      <c r="S8" s="476">
        <v>0.92</v>
      </c>
      <c r="T8" s="476">
        <v>0.92</v>
      </c>
      <c r="U8" s="477">
        <v>0.93803056027164688</v>
      </c>
    </row>
    <row r="9" spans="1:21" s="2" customFormat="1" ht="11">
      <c r="A9" s="474"/>
      <c r="B9" s="475"/>
      <c r="C9" s="476"/>
      <c r="D9" s="476"/>
      <c r="E9" s="476"/>
      <c r="F9" s="477"/>
      <c r="G9" s="476"/>
      <c r="H9" s="476"/>
      <c r="I9" s="476"/>
      <c r="J9" s="476"/>
      <c r="K9" s="477"/>
      <c r="L9" s="475"/>
      <c r="M9" s="476"/>
      <c r="N9" s="476"/>
      <c r="O9" s="476"/>
      <c r="P9" s="477"/>
      <c r="Q9" s="476"/>
      <c r="R9" s="476"/>
      <c r="S9" s="476"/>
      <c r="T9" s="476"/>
      <c r="U9" s="477"/>
    </row>
    <row r="10" spans="1:21" s="2" customFormat="1" ht="11">
      <c r="A10" s="474" t="s">
        <v>23</v>
      </c>
      <c r="B10" s="475">
        <v>0.97319201995012472</v>
      </c>
      <c r="C10" s="476">
        <v>0.94934804413239715</v>
      </c>
      <c r="D10" s="476">
        <v>0.94934804413239715</v>
      </c>
      <c r="E10" s="476">
        <v>0.95</v>
      </c>
      <c r="F10" s="477">
        <v>0.9624217118997912</v>
      </c>
      <c r="G10" s="476">
        <v>0.96572580645161288</v>
      </c>
      <c r="H10" s="476">
        <v>0.94673295454545459</v>
      </c>
      <c r="I10" s="476">
        <v>0.94673295454545459</v>
      </c>
      <c r="J10" s="476">
        <v>0.95</v>
      </c>
      <c r="K10" s="477">
        <v>0.9553571428571429</v>
      </c>
      <c r="L10" s="475">
        <v>0.96940298507462686</v>
      </c>
      <c r="M10" s="476">
        <v>0.97615894039735096</v>
      </c>
      <c r="N10" s="476">
        <v>0.97615894039735096</v>
      </c>
      <c r="O10" s="476">
        <v>0.98</v>
      </c>
      <c r="P10" s="477">
        <v>0.98433242506811991</v>
      </c>
      <c r="Q10" s="476">
        <v>0.98593436034829207</v>
      </c>
      <c r="R10" s="476">
        <v>0.97915350600126339</v>
      </c>
      <c r="S10" s="476">
        <v>0.97</v>
      </c>
      <c r="T10" s="476">
        <v>0.88</v>
      </c>
      <c r="U10" s="477">
        <v>0.97709526288391457</v>
      </c>
    </row>
    <row r="11" spans="1:21" s="2" customFormat="1" ht="11">
      <c r="A11" s="474"/>
      <c r="B11" s="475"/>
      <c r="C11" s="476"/>
      <c r="D11" s="476"/>
      <c r="E11" s="476"/>
      <c r="F11" s="477"/>
      <c r="G11" s="476"/>
      <c r="H11" s="476"/>
      <c r="I11" s="476"/>
      <c r="J11" s="476"/>
      <c r="K11" s="477"/>
      <c r="L11" s="475"/>
      <c r="M11" s="476"/>
      <c r="N11" s="476"/>
      <c r="O11" s="476"/>
      <c r="P11" s="477"/>
      <c r="Q11" s="476"/>
      <c r="R11" s="476"/>
      <c r="S11" s="476"/>
      <c r="T11" s="476"/>
      <c r="U11" s="477"/>
    </row>
    <row r="12" spans="1:21" s="2" customFormat="1" ht="11">
      <c r="A12" s="474" t="s">
        <v>24</v>
      </c>
      <c r="B12" s="475">
        <v>0.84156345504262509</v>
      </c>
      <c r="C12" s="476">
        <v>0.83170885080962109</v>
      </c>
      <c r="D12" s="476">
        <v>0.84</v>
      </c>
      <c r="E12" s="476">
        <v>0.85</v>
      </c>
      <c r="F12" s="477">
        <v>0.84988293623467837</v>
      </c>
      <c r="G12" s="476">
        <v>0.86844276788871866</v>
      </c>
      <c r="H12" s="476">
        <v>0.88166000216146112</v>
      </c>
      <c r="I12" s="476">
        <v>0.88166000216146112</v>
      </c>
      <c r="J12" s="476">
        <v>0.88</v>
      </c>
      <c r="K12" s="477">
        <v>0.88283602518477966</v>
      </c>
      <c r="L12" s="475">
        <v>0.94137320480031472</v>
      </c>
      <c r="M12" s="476">
        <v>0.93040763863385967</v>
      </c>
      <c r="N12" s="476">
        <v>0.92</v>
      </c>
      <c r="O12" s="476">
        <v>0.92</v>
      </c>
      <c r="P12" s="477">
        <v>0.92901425914445135</v>
      </c>
      <c r="Q12" s="476">
        <v>0.66606334841628956</v>
      </c>
      <c r="R12" s="476">
        <v>0.83161740285619401</v>
      </c>
      <c r="S12" s="476">
        <v>0.83161740285619401</v>
      </c>
      <c r="T12" s="476">
        <v>0.77</v>
      </c>
      <c r="U12" s="477">
        <v>0.82675685832393842</v>
      </c>
    </row>
    <row r="13" spans="1:21" s="2" customFormat="1" ht="11">
      <c r="A13" s="474"/>
      <c r="B13" s="475"/>
      <c r="C13" s="476"/>
      <c r="D13" s="476"/>
      <c r="E13" s="476"/>
      <c r="F13" s="477"/>
      <c r="G13" s="476"/>
      <c r="H13" s="476"/>
      <c r="I13" s="476"/>
      <c r="J13" s="476"/>
      <c r="K13" s="477"/>
      <c r="L13" s="475"/>
      <c r="M13" s="476"/>
      <c r="N13" s="476"/>
      <c r="O13" s="476"/>
      <c r="P13" s="477"/>
      <c r="Q13" s="476"/>
      <c r="R13" s="476"/>
      <c r="S13" s="476"/>
      <c r="T13" s="476"/>
      <c r="U13" s="477"/>
    </row>
    <row r="14" spans="1:21" s="2" customFormat="1" ht="11">
      <c r="A14" s="474" t="s">
        <v>25</v>
      </c>
      <c r="B14" s="475">
        <v>0.81885057471264366</v>
      </c>
      <c r="C14" s="476">
        <v>0.8233604595500239</v>
      </c>
      <c r="D14" s="476">
        <v>0.71</v>
      </c>
      <c r="E14" s="476">
        <v>0.84</v>
      </c>
      <c r="F14" s="477">
        <v>0.86643495531281034</v>
      </c>
      <c r="G14" s="476">
        <v>0.86622516556291396</v>
      </c>
      <c r="H14" s="476">
        <v>0.82864450127877243</v>
      </c>
      <c r="I14" s="476">
        <v>0.75</v>
      </c>
      <c r="J14" s="476">
        <v>0.8</v>
      </c>
      <c r="K14" s="477">
        <v>0.81121331581252742</v>
      </c>
      <c r="L14" s="475">
        <v>0.79894644424934158</v>
      </c>
      <c r="M14" s="476">
        <v>0.76248976248976252</v>
      </c>
      <c r="N14" s="476">
        <v>0.77</v>
      </c>
      <c r="O14" s="476">
        <v>0.79</v>
      </c>
      <c r="P14" s="477">
        <v>0.79663496708119974</v>
      </c>
      <c r="Q14" s="476">
        <v>0.97986577181208057</v>
      </c>
      <c r="R14" s="476">
        <v>0.96255850234009366</v>
      </c>
      <c r="S14" s="476">
        <v>0.94</v>
      </c>
      <c r="T14" s="476">
        <v>0.97</v>
      </c>
      <c r="U14" s="477">
        <v>0.9693617021276596</v>
      </c>
    </row>
    <row r="15" spans="1:21" s="2" customFormat="1" ht="11">
      <c r="A15" s="474"/>
      <c r="B15" s="475"/>
      <c r="C15" s="476"/>
      <c r="D15" s="476"/>
      <c r="E15" s="476"/>
      <c r="F15" s="477"/>
      <c r="G15" s="476"/>
      <c r="H15" s="476"/>
      <c r="I15" s="476"/>
      <c r="J15" s="476"/>
      <c r="K15" s="477"/>
      <c r="L15" s="475"/>
      <c r="M15" s="476"/>
      <c r="N15" s="476"/>
      <c r="O15" s="476"/>
      <c r="P15" s="477"/>
      <c r="Q15" s="476"/>
      <c r="R15" s="476"/>
      <c r="S15" s="476"/>
      <c r="T15" s="476"/>
      <c r="U15" s="477"/>
    </row>
    <row r="16" spans="1:21" s="2" customFormat="1" ht="11">
      <c r="A16" s="474" t="s">
        <v>26</v>
      </c>
      <c r="B16" s="475">
        <v>0.75935628742514971</v>
      </c>
      <c r="C16" s="476">
        <v>0.70294985250737463</v>
      </c>
      <c r="D16" s="476">
        <v>0.75</v>
      </c>
      <c r="E16" s="476">
        <v>0.76</v>
      </c>
      <c r="F16" s="477">
        <v>0.76925912274235164</v>
      </c>
      <c r="G16" s="476">
        <v>0.75978312116925983</v>
      </c>
      <c r="H16" s="476">
        <v>0.72717295873573307</v>
      </c>
      <c r="I16" s="476">
        <v>0.76</v>
      </c>
      <c r="J16" s="476">
        <v>0.76</v>
      </c>
      <c r="K16" s="477">
        <v>0.75547378104875806</v>
      </c>
      <c r="L16" s="475">
        <v>0.86713286713286708</v>
      </c>
      <c r="M16" s="476">
        <v>0.88845726970033301</v>
      </c>
      <c r="N16" s="476">
        <v>0.84</v>
      </c>
      <c r="O16" s="476">
        <v>0.89</v>
      </c>
      <c r="P16" s="477">
        <v>0.8842592592592593</v>
      </c>
      <c r="Q16" s="476">
        <v>0.91346153846153844</v>
      </c>
      <c r="R16" s="476">
        <v>0.96261682242990654</v>
      </c>
      <c r="S16" s="476">
        <v>1</v>
      </c>
      <c r="T16" s="476">
        <v>1</v>
      </c>
      <c r="U16" s="477">
        <v>0.8</v>
      </c>
    </row>
    <row r="17" spans="1:21" s="2" customFormat="1" ht="11">
      <c r="A17" s="474"/>
      <c r="B17" s="475"/>
      <c r="C17" s="476"/>
      <c r="D17" s="476"/>
      <c r="E17" s="476"/>
      <c r="F17" s="477"/>
      <c r="G17" s="476"/>
      <c r="H17" s="476"/>
      <c r="I17" s="476"/>
      <c r="J17" s="476"/>
      <c r="K17" s="477"/>
      <c r="L17" s="475"/>
      <c r="M17" s="476"/>
      <c r="N17" s="476"/>
      <c r="O17" s="476"/>
      <c r="P17" s="477"/>
      <c r="Q17" s="476"/>
      <c r="R17" s="476"/>
      <c r="S17" s="476"/>
      <c r="T17" s="476"/>
      <c r="U17" s="477"/>
    </row>
    <row r="18" spans="1:21" s="2" customFormat="1" thickBot="1">
      <c r="A18" s="478" t="s">
        <v>83</v>
      </c>
      <c r="B18" s="479">
        <v>0.82590147524964852</v>
      </c>
      <c r="C18" s="480">
        <v>0.79821878373515653</v>
      </c>
      <c r="D18" s="480">
        <v>0.81</v>
      </c>
      <c r="E18" s="480">
        <v>0.83</v>
      </c>
      <c r="F18" s="481">
        <v>0.82842749678089778</v>
      </c>
      <c r="G18" s="480">
        <v>0.85016230992653341</v>
      </c>
      <c r="H18" s="480">
        <v>0.83738161200953543</v>
      </c>
      <c r="I18" s="480">
        <v>0.83</v>
      </c>
      <c r="J18" s="480">
        <v>0.84</v>
      </c>
      <c r="K18" s="481">
        <v>0.83936776836627358</v>
      </c>
      <c r="L18" s="479">
        <v>0.88451831039573314</v>
      </c>
      <c r="M18" s="480">
        <v>0.88005713759100546</v>
      </c>
      <c r="N18" s="480">
        <v>0.88005713759100546</v>
      </c>
      <c r="O18" s="480">
        <v>0.88</v>
      </c>
      <c r="P18" s="481">
        <v>0.88908443662253511</v>
      </c>
      <c r="Q18" s="480">
        <v>0.88147988814798883</v>
      </c>
      <c r="R18" s="480">
        <v>0.91217987497479336</v>
      </c>
      <c r="S18" s="480">
        <v>0.91217987497479336</v>
      </c>
      <c r="T18" s="480">
        <v>0.87</v>
      </c>
      <c r="U18" s="481">
        <v>0.92870937946091192</v>
      </c>
    </row>
    <row r="19" spans="1:21">
      <c r="A19" s="482" t="s">
        <v>2</v>
      </c>
      <c r="B19" s="483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4"/>
      <c r="N19" s="484"/>
      <c r="O19" s="484"/>
      <c r="P19" s="127"/>
      <c r="Q19" s="127"/>
      <c r="R19" s="127"/>
      <c r="S19" s="127"/>
      <c r="T19" s="127"/>
      <c r="U19" s="127"/>
    </row>
    <row r="20" spans="1:21">
      <c r="A20" s="485" t="s">
        <v>29</v>
      </c>
      <c r="B20" s="486" t="s">
        <v>130</v>
      </c>
      <c r="C20" s="486"/>
      <c r="D20" s="483"/>
      <c r="E20" s="483"/>
      <c r="F20" s="483"/>
      <c r="G20" s="483"/>
      <c r="H20" s="483"/>
      <c r="I20" s="483"/>
      <c r="J20" s="483"/>
      <c r="K20" s="483"/>
      <c r="L20" s="483"/>
      <c r="M20" s="484"/>
      <c r="N20" s="484"/>
      <c r="O20" s="484"/>
      <c r="P20" s="127"/>
      <c r="Q20" s="127"/>
      <c r="R20" s="127"/>
      <c r="S20" s="127"/>
      <c r="T20" s="127"/>
      <c r="U20" s="127"/>
    </row>
    <row r="21" spans="1:21">
      <c r="A21" s="485" t="s">
        <v>30</v>
      </c>
      <c r="B21" s="486" t="s">
        <v>132</v>
      </c>
      <c r="C21" s="486"/>
      <c r="D21" s="483"/>
      <c r="E21" s="483"/>
      <c r="F21" s="483"/>
      <c r="G21" s="483"/>
      <c r="H21" s="483"/>
      <c r="I21" s="483"/>
      <c r="J21" s="483"/>
      <c r="K21" s="483"/>
      <c r="L21" s="483"/>
      <c r="M21" s="484"/>
      <c r="N21" s="484"/>
      <c r="O21" s="484"/>
      <c r="P21" s="127"/>
      <c r="Q21" s="127"/>
      <c r="R21" s="127"/>
      <c r="S21" s="127"/>
      <c r="T21" s="127"/>
      <c r="U21" s="127"/>
    </row>
    <row r="22" spans="1:21">
      <c r="A22" s="485" t="s">
        <v>31</v>
      </c>
      <c r="B22" s="486" t="s">
        <v>131</v>
      </c>
      <c r="C22" s="486"/>
      <c r="D22" s="483"/>
      <c r="E22" s="483"/>
      <c r="F22" s="483"/>
      <c r="G22" s="483"/>
      <c r="H22" s="483"/>
      <c r="I22" s="483"/>
      <c r="J22" s="483"/>
      <c r="K22" s="483"/>
      <c r="L22" s="483"/>
      <c r="M22" s="484"/>
      <c r="N22" s="484"/>
      <c r="O22" s="484"/>
      <c r="P22" s="127"/>
      <c r="Q22" s="127"/>
      <c r="R22" s="127"/>
      <c r="S22" s="127"/>
      <c r="T22" s="127"/>
      <c r="U22" s="127"/>
    </row>
    <row r="23" spans="1:21">
      <c r="A23" s="485"/>
      <c r="B23" s="486"/>
      <c r="C23" s="486"/>
      <c r="D23" s="483"/>
      <c r="E23" s="483"/>
      <c r="F23" s="483"/>
      <c r="G23" s="483"/>
      <c r="H23" s="483"/>
      <c r="I23" s="483"/>
      <c r="J23" s="483"/>
      <c r="K23" s="483"/>
      <c r="L23" s="483"/>
      <c r="M23" s="484"/>
      <c r="N23" s="484"/>
      <c r="O23" s="484"/>
      <c r="P23" s="127"/>
      <c r="Q23" s="127"/>
      <c r="R23" s="127"/>
      <c r="S23" s="127"/>
      <c r="T23" s="127"/>
      <c r="U23" s="127"/>
    </row>
    <row r="24" spans="1:21">
      <c r="A24" s="485"/>
      <c r="B24" s="486"/>
      <c r="C24" s="486"/>
      <c r="D24" s="483"/>
      <c r="E24" s="483"/>
      <c r="F24" s="483"/>
      <c r="G24" s="483"/>
      <c r="H24" s="483"/>
      <c r="I24" s="483"/>
      <c r="J24" s="483"/>
      <c r="K24" s="483"/>
      <c r="L24" s="483"/>
      <c r="M24" s="484"/>
      <c r="N24" s="484"/>
      <c r="O24" s="484"/>
      <c r="P24" s="127"/>
      <c r="Q24" s="127"/>
      <c r="R24" s="127"/>
      <c r="S24" s="127"/>
      <c r="T24" s="127"/>
      <c r="U24" s="127"/>
    </row>
    <row r="25" spans="1:21">
      <c r="A25" s="485"/>
      <c r="B25" s="486"/>
      <c r="C25" s="486"/>
      <c r="D25" s="483"/>
      <c r="E25" s="483"/>
      <c r="F25" s="484"/>
      <c r="G25" s="484"/>
      <c r="H25" s="483"/>
      <c r="I25" s="483"/>
      <c r="J25" s="483"/>
      <c r="K25" s="483"/>
      <c r="L25" s="483"/>
      <c r="M25" s="484"/>
      <c r="N25" s="484"/>
      <c r="O25" s="484"/>
      <c r="P25" s="127"/>
      <c r="Q25" s="127"/>
      <c r="R25" s="127"/>
      <c r="S25" s="127"/>
      <c r="T25" s="127"/>
      <c r="U25" s="127"/>
    </row>
    <row r="26" spans="1:21">
      <c r="A26" s="781" t="s">
        <v>236</v>
      </c>
      <c r="B26" s="781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1"/>
      <c r="U26" s="781"/>
    </row>
    <row r="27" spans="1:21">
      <c r="A27" s="780" t="s">
        <v>90</v>
      </c>
      <c r="B27" s="780"/>
      <c r="C27" s="780"/>
      <c r="D27" s="780"/>
      <c r="E27" s="780"/>
      <c r="F27" s="780"/>
      <c r="G27" s="780"/>
      <c r="H27" s="780"/>
      <c r="I27" s="780"/>
      <c r="J27" s="780"/>
      <c r="K27" s="780"/>
      <c r="L27" s="780"/>
      <c r="M27" s="780"/>
      <c r="N27" s="780"/>
      <c r="O27" s="780"/>
      <c r="P27" s="780"/>
      <c r="Q27" s="780"/>
      <c r="R27" s="780"/>
      <c r="S27" s="780"/>
      <c r="T27" s="780"/>
      <c r="U27" s="780"/>
    </row>
    <row r="28" spans="1:21" ht="13" thickBot="1">
      <c r="A28" s="48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1" s="26" customFormat="1">
      <c r="A29" s="465" t="s">
        <v>81</v>
      </c>
      <c r="B29" s="782" t="s">
        <v>269</v>
      </c>
      <c r="C29" s="783"/>
      <c r="D29" s="783"/>
      <c r="E29" s="783"/>
      <c r="F29" s="784"/>
      <c r="G29" s="785" t="s">
        <v>270</v>
      </c>
      <c r="H29" s="783"/>
      <c r="I29" s="783"/>
      <c r="J29" s="783"/>
      <c r="K29" s="784"/>
      <c r="L29" s="782" t="s">
        <v>271</v>
      </c>
      <c r="M29" s="783"/>
      <c r="N29" s="783"/>
      <c r="O29" s="783"/>
      <c r="P29" s="784"/>
      <c r="Q29" s="783" t="s">
        <v>272</v>
      </c>
      <c r="R29" s="783"/>
      <c r="S29" s="783"/>
      <c r="T29" s="783"/>
      <c r="U29" s="784"/>
    </row>
    <row r="30" spans="1:21" s="26" customFormat="1">
      <c r="A30" s="466" t="s">
        <v>84</v>
      </c>
      <c r="B30" s="467">
        <v>2008</v>
      </c>
      <c r="C30" s="468">
        <v>2009</v>
      </c>
      <c r="D30" s="468">
        <v>2010</v>
      </c>
      <c r="E30" s="468">
        <v>2011</v>
      </c>
      <c r="F30" s="469">
        <v>2012</v>
      </c>
      <c r="G30" s="467">
        <v>2008</v>
      </c>
      <c r="H30" s="468">
        <v>2009</v>
      </c>
      <c r="I30" s="468">
        <v>2010</v>
      </c>
      <c r="J30" s="468">
        <v>2011</v>
      </c>
      <c r="K30" s="469">
        <v>2012</v>
      </c>
      <c r="L30" s="467">
        <v>2008</v>
      </c>
      <c r="M30" s="468">
        <v>2009</v>
      </c>
      <c r="N30" s="468">
        <v>2010</v>
      </c>
      <c r="O30" s="468">
        <v>2011</v>
      </c>
      <c r="P30" s="469">
        <v>2012</v>
      </c>
      <c r="Q30" s="467">
        <v>2008</v>
      </c>
      <c r="R30" s="468">
        <v>2009</v>
      </c>
      <c r="S30" s="468">
        <v>2010</v>
      </c>
      <c r="T30" s="468">
        <v>2011</v>
      </c>
      <c r="U30" s="469">
        <v>2012</v>
      </c>
    </row>
    <row r="31" spans="1:21" ht="22">
      <c r="A31" s="470" t="s">
        <v>85</v>
      </c>
      <c r="B31" s="471">
        <v>0.87226048841577963</v>
      </c>
      <c r="C31" s="472">
        <v>0.86282268701714715</v>
      </c>
      <c r="D31" s="472">
        <v>0.84</v>
      </c>
      <c r="E31" s="472">
        <v>0.86</v>
      </c>
      <c r="F31" s="473">
        <v>0.83091658906478649</v>
      </c>
      <c r="G31" s="472">
        <v>0.8651331719128329</v>
      </c>
      <c r="H31" s="472">
        <v>0.83469085523880049</v>
      </c>
      <c r="I31" s="472">
        <v>0.86</v>
      </c>
      <c r="J31" s="472">
        <v>0.85</v>
      </c>
      <c r="K31" s="473">
        <v>0.83905301899930373</v>
      </c>
      <c r="L31" s="471">
        <v>0.86752347998022739</v>
      </c>
      <c r="M31" s="472">
        <v>0.84330744632252175</v>
      </c>
      <c r="N31" s="472">
        <v>0.87</v>
      </c>
      <c r="O31" s="472">
        <v>0.85</v>
      </c>
      <c r="P31" s="473">
        <v>0.8638832841843862</v>
      </c>
      <c r="Q31" s="472">
        <v>0.97655259822560203</v>
      </c>
      <c r="R31" s="472">
        <v>0.96360026472534743</v>
      </c>
      <c r="S31" s="472">
        <v>0.93</v>
      </c>
      <c r="T31" s="472">
        <v>0.91</v>
      </c>
      <c r="U31" s="473">
        <v>0.95552260934025202</v>
      </c>
    </row>
    <row r="32" spans="1:21">
      <c r="A32" s="474"/>
      <c r="B32" s="475"/>
      <c r="C32" s="476"/>
      <c r="D32" s="476"/>
      <c r="E32" s="476"/>
      <c r="F32" s="477"/>
      <c r="G32" s="476"/>
      <c r="H32" s="476"/>
      <c r="I32" s="476"/>
      <c r="J32" s="476"/>
      <c r="K32" s="477"/>
      <c r="L32" s="475"/>
      <c r="M32" s="476"/>
      <c r="N32" s="476"/>
      <c r="O32" s="476"/>
      <c r="P32" s="477"/>
      <c r="Q32" s="476"/>
      <c r="R32" s="476"/>
      <c r="S32" s="476"/>
      <c r="T32" s="476"/>
      <c r="U32" s="477"/>
    </row>
    <row r="33" spans="1:21" ht="22">
      <c r="A33" s="474" t="s">
        <v>86</v>
      </c>
      <c r="B33" s="475">
        <v>0.80553633217993081</v>
      </c>
      <c r="C33" s="476">
        <v>0.75699682413656211</v>
      </c>
      <c r="D33" s="476">
        <v>0.78</v>
      </c>
      <c r="E33" s="476">
        <v>0.79</v>
      </c>
      <c r="F33" s="477">
        <v>0.80707395498392287</v>
      </c>
      <c r="G33" s="476">
        <v>0.81643109540636039</v>
      </c>
      <c r="H33" s="476">
        <v>0.79575233364734088</v>
      </c>
      <c r="I33" s="476">
        <v>0.79575233364734088</v>
      </c>
      <c r="J33" s="476">
        <v>0.79575233364734088</v>
      </c>
      <c r="K33" s="477">
        <v>0.8028928658985045</v>
      </c>
      <c r="L33" s="475">
        <v>0.87070828331332528</v>
      </c>
      <c r="M33" s="476">
        <v>0.88535634085805459</v>
      </c>
      <c r="N33" s="476">
        <v>0.87</v>
      </c>
      <c r="O33" s="476">
        <v>0.88</v>
      </c>
      <c r="P33" s="477">
        <v>0.89073950699533644</v>
      </c>
      <c r="Q33" s="476">
        <v>0.92973339358337104</v>
      </c>
      <c r="R33" s="476">
        <v>0.92991491267353332</v>
      </c>
      <c r="S33" s="476">
        <v>0.94</v>
      </c>
      <c r="T33" s="476">
        <v>0.9</v>
      </c>
      <c r="U33" s="477">
        <v>0.95455451465018937</v>
      </c>
    </row>
    <row r="34" spans="1:21">
      <c r="A34" s="474"/>
      <c r="B34" s="475"/>
      <c r="C34" s="476"/>
      <c r="D34" s="476"/>
      <c r="E34" s="476"/>
      <c r="F34" s="477"/>
      <c r="G34" s="476"/>
      <c r="H34" s="476"/>
      <c r="I34" s="476"/>
      <c r="J34" s="476"/>
      <c r="K34" s="477"/>
      <c r="L34" s="475"/>
      <c r="M34" s="476"/>
      <c r="N34" s="476"/>
      <c r="O34" s="476"/>
      <c r="P34" s="477"/>
      <c r="Q34" s="476"/>
      <c r="R34" s="476"/>
      <c r="S34" s="476"/>
      <c r="T34" s="476"/>
      <c r="U34" s="477"/>
    </row>
    <row r="35" spans="1:21">
      <c r="A35" s="474" t="s">
        <v>87</v>
      </c>
      <c r="B35" s="475">
        <v>1</v>
      </c>
      <c r="C35" s="476">
        <v>0.91549295774647887</v>
      </c>
      <c r="D35" s="476" t="s">
        <v>220</v>
      </c>
      <c r="E35" s="476">
        <v>0.81</v>
      </c>
      <c r="F35" s="477">
        <v>0.89333333333333331</v>
      </c>
      <c r="G35" s="476">
        <v>0.91111111111111109</v>
      </c>
      <c r="H35" s="476">
        <v>0.86250000000000004</v>
      </c>
      <c r="I35" s="476">
        <v>0.69</v>
      </c>
      <c r="J35" s="476">
        <v>0.79</v>
      </c>
      <c r="K35" s="477">
        <v>0.8571428571428571</v>
      </c>
      <c r="L35" s="488">
        <v>0.75</v>
      </c>
      <c r="M35" s="476"/>
      <c r="N35" s="489">
        <v>0.96</v>
      </c>
      <c r="O35" s="476"/>
      <c r="P35" s="477">
        <v>0.87804878048780488</v>
      </c>
      <c r="Q35" s="476">
        <v>0.63147310206133733</v>
      </c>
      <c r="R35" s="476">
        <v>0.81631906330040249</v>
      </c>
      <c r="S35" s="476">
        <v>0.81</v>
      </c>
      <c r="T35" s="476">
        <v>0.74</v>
      </c>
      <c r="U35" s="477">
        <v>0.79320388349514559</v>
      </c>
    </row>
    <row r="36" spans="1:21">
      <c r="A36" s="474"/>
      <c r="B36" s="475"/>
      <c r="C36" s="476"/>
      <c r="D36" s="476"/>
      <c r="E36" s="476"/>
      <c r="F36" s="477"/>
      <c r="G36" s="476"/>
      <c r="H36" s="476"/>
      <c r="I36" s="476"/>
      <c r="J36" s="476"/>
      <c r="K36" s="477"/>
      <c r="L36" s="475"/>
      <c r="M36" s="476"/>
      <c r="N36" s="476"/>
      <c r="O36" s="476"/>
      <c r="P36" s="477"/>
      <c r="Q36" s="476"/>
      <c r="R36" s="476"/>
      <c r="S36" s="476"/>
      <c r="T36" s="476"/>
      <c r="U36" s="477"/>
    </row>
    <row r="37" spans="1:21">
      <c r="A37" s="474" t="s">
        <v>88</v>
      </c>
      <c r="B37" s="475">
        <v>0.82712657712657711</v>
      </c>
      <c r="C37" s="476">
        <v>0.82425612448743557</v>
      </c>
      <c r="D37" s="476">
        <v>0.83</v>
      </c>
      <c r="E37" s="476">
        <v>0.86</v>
      </c>
      <c r="F37" s="477">
        <v>0.85236420010732816</v>
      </c>
      <c r="G37" s="476">
        <v>0.87282728272827281</v>
      </c>
      <c r="H37" s="476">
        <v>0.87329827847007135</v>
      </c>
      <c r="I37" s="476">
        <v>0.85</v>
      </c>
      <c r="J37" s="476">
        <v>0.86</v>
      </c>
      <c r="K37" s="477">
        <v>0.87191582002902757</v>
      </c>
      <c r="L37" s="475">
        <v>0.9062681707175253</v>
      </c>
      <c r="M37" s="476">
        <v>0.89315130317048408</v>
      </c>
      <c r="N37" s="476">
        <v>0.89315130317048408</v>
      </c>
      <c r="O37" s="476">
        <v>0.9</v>
      </c>
      <c r="P37" s="477">
        <v>0.90724094881398254</v>
      </c>
      <c r="Q37" s="476">
        <v>0.98390804597701154</v>
      </c>
      <c r="R37" s="476">
        <v>0.97635933806146569</v>
      </c>
      <c r="S37" s="476">
        <v>0.95</v>
      </c>
      <c r="T37" s="476">
        <v>0.97</v>
      </c>
      <c r="U37" s="477">
        <v>0.96485473289597001</v>
      </c>
    </row>
    <row r="38" spans="1:21" ht="13" thickBot="1">
      <c r="A38" s="490"/>
      <c r="B38" s="491"/>
      <c r="C38" s="492"/>
      <c r="D38" s="492"/>
      <c r="E38" s="492"/>
      <c r="F38" s="493"/>
      <c r="G38" s="492"/>
      <c r="H38" s="492"/>
      <c r="I38" s="492"/>
      <c r="J38" s="492"/>
      <c r="K38" s="493"/>
      <c r="L38" s="491"/>
      <c r="M38" s="492"/>
      <c r="N38" s="492"/>
      <c r="O38" s="492"/>
      <c r="P38" s="493"/>
      <c r="Q38" s="492"/>
      <c r="R38" s="492"/>
      <c r="S38" s="492"/>
      <c r="T38" s="492"/>
      <c r="U38" s="493"/>
    </row>
    <row r="39" spans="1:21" ht="14" thickTop="1" thickBot="1">
      <c r="A39" s="494" t="s">
        <v>82</v>
      </c>
      <c r="B39" s="495">
        <v>0.82590147524964852</v>
      </c>
      <c r="C39" s="496">
        <v>0.79857245465972349</v>
      </c>
      <c r="D39" s="496">
        <v>0.81</v>
      </c>
      <c r="E39" s="496">
        <v>0.83</v>
      </c>
      <c r="F39" s="497">
        <v>0.82842749678089778</v>
      </c>
      <c r="G39" s="496">
        <v>0.85016230992653341</v>
      </c>
      <c r="H39" s="496">
        <v>0.83738161200953543</v>
      </c>
      <c r="I39" s="496">
        <v>0.83</v>
      </c>
      <c r="J39" s="496">
        <v>0.84</v>
      </c>
      <c r="K39" s="497">
        <v>0.83936776836627358</v>
      </c>
      <c r="L39" s="495">
        <v>0.88451831039573314</v>
      </c>
      <c r="M39" s="496">
        <v>0.88005713759100546</v>
      </c>
      <c r="N39" s="496">
        <v>0.88005713759100546</v>
      </c>
      <c r="O39" s="496">
        <v>0.88005713759100546</v>
      </c>
      <c r="P39" s="497">
        <v>0.88908443662253511</v>
      </c>
      <c r="Q39" s="496">
        <v>0.88147988814798883</v>
      </c>
      <c r="R39" s="496">
        <v>0.90981060226475596</v>
      </c>
      <c r="S39" s="496">
        <v>0.90981060226475596</v>
      </c>
      <c r="T39" s="496">
        <v>0.87</v>
      </c>
      <c r="U39" s="497">
        <v>0.92870937946091192</v>
      </c>
    </row>
    <row r="40" spans="1:21">
      <c r="A40" s="482" t="s">
        <v>2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</row>
    <row r="41" spans="1:21">
      <c r="A41" s="485" t="s">
        <v>29</v>
      </c>
      <c r="B41" s="127" t="s">
        <v>91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</row>
    <row r="42" spans="1:21">
      <c r="A42" s="485" t="s">
        <v>30</v>
      </c>
      <c r="B42" s="127" t="s">
        <v>92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</row>
    <row r="43" spans="1:21">
      <c r="A43" s="485" t="s">
        <v>31</v>
      </c>
      <c r="B43" s="127" t="s">
        <v>217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</row>
    <row r="44" spans="1:21">
      <c r="A44" s="485" t="s">
        <v>13</v>
      </c>
      <c r="B44" s="127" t="s">
        <v>253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</row>
    <row r="45" spans="1:21">
      <c r="A45" s="485" t="s">
        <v>14</v>
      </c>
      <c r="B45" s="127" t="s">
        <v>93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</row>
    <row r="46" spans="1:21">
      <c r="A46" s="464"/>
      <c r="B46" s="127" t="s">
        <v>218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</row>
    <row r="47" spans="1:21">
      <c r="A47" s="464"/>
      <c r="B47" s="127" t="s">
        <v>219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</row>
    <row r="48" spans="1:21">
      <c r="A48" s="464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</row>
    <row r="49" spans="1:21">
      <c r="A49" s="464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</row>
    <row r="50" spans="1:21">
      <c r="A50" s="780" t="s">
        <v>237</v>
      </c>
      <c r="B50" s="780"/>
      <c r="C50" s="780"/>
      <c r="D50" s="780"/>
      <c r="E50" s="780"/>
      <c r="F50" s="780"/>
      <c r="G50" s="780"/>
      <c r="H50" s="780"/>
      <c r="I50" s="780"/>
      <c r="J50" s="780"/>
      <c r="K50" s="780"/>
      <c r="L50" s="780"/>
      <c r="M50" s="780"/>
      <c r="N50" s="780"/>
      <c r="O50" s="780"/>
      <c r="P50" s="780"/>
      <c r="Q50" s="780"/>
      <c r="R50" s="780"/>
      <c r="S50" s="780"/>
      <c r="T50" s="780"/>
      <c r="U50" s="780"/>
    </row>
    <row r="51" spans="1:21">
      <c r="A51" s="780" t="s">
        <v>111</v>
      </c>
      <c r="B51" s="780"/>
      <c r="C51" s="780"/>
      <c r="D51" s="780"/>
      <c r="E51" s="780"/>
      <c r="F51" s="780"/>
      <c r="G51" s="780"/>
      <c r="H51" s="780"/>
      <c r="I51" s="780"/>
      <c r="J51" s="780"/>
      <c r="K51" s="780"/>
      <c r="L51" s="780"/>
      <c r="M51" s="780"/>
      <c r="N51" s="780"/>
      <c r="O51" s="780"/>
      <c r="P51" s="780"/>
      <c r="Q51" s="780"/>
      <c r="R51" s="780"/>
      <c r="S51" s="780"/>
      <c r="T51" s="780"/>
      <c r="U51" s="780"/>
    </row>
    <row r="52" spans="1:21" ht="13" thickBot="1">
      <c r="A52" s="48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</row>
    <row r="53" spans="1:21">
      <c r="A53" s="465" t="s">
        <v>81</v>
      </c>
      <c r="B53" s="782" t="s">
        <v>269</v>
      </c>
      <c r="C53" s="783"/>
      <c r="D53" s="783"/>
      <c r="E53" s="783"/>
      <c r="F53" s="784"/>
      <c r="G53" s="786" t="s">
        <v>270</v>
      </c>
      <c r="H53" s="783"/>
      <c r="I53" s="783"/>
      <c r="J53" s="783"/>
      <c r="K53" s="784"/>
      <c r="L53" s="782" t="s">
        <v>271</v>
      </c>
      <c r="M53" s="783"/>
      <c r="N53" s="783"/>
      <c r="O53" s="783"/>
      <c r="P53" s="784"/>
      <c r="Q53" s="783" t="s">
        <v>272</v>
      </c>
      <c r="R53" s="783"/>
      <c r="S53" s="783"/>
      <c r="T53" s="783"/>
      <c r="U53" s="784"/>
    </row>
    <row r="54" spans="1:21">
      <c r="A54" s="466" t="s">
        <v>84</v>
      </c>
      <c r="B54" s="467">
        <v>2008</v>
      </c>
      <c r="C54" s="468">
        <v>2009</v>
      </c>
      <c r="D54" s="468">
        <v>2010</v>
      </c>
      <c r="E54" s="468">
        <v>2011</v>
      </c>
      <c r="F54" s="469">
        <v>2012</v>
      </c>
      <c r="G54" s="467">
        <v>2008</v>
      </c>
      <c r="H54" s="468">
        <v>2009</v>
      </c>
      <c r="I54" s="468">
        <v>2010</v>
      </c>
      <c r="J54" s="468">
        <v>2011</v>
      </c>
      <c r="K54" s="469">
        <v>2012</v>
      </c>
      <c r="L54" s="467">
        <v>2008</v>
      </c>
      <c r="M54" s="468">
        <v>2009</v>
      </c>
      <c r="N54" s="468">
        <v>2010</v>
      </c>
      <c r="O54" s="468">
        <v>2011</v>
      </c>
      <c r="P54" s="469">
        <v>2012</v>
      </c>
      <c r="Q54" s="467">
        <v>2008</v>
      </c>
      <c r="R54" s="468">
        <v>2009</v>
      </c>
      <c r="S54" s="468">
        <v>2010</v>
      </c>
      <c r="T54" s="468">
        <v>2011</v>
      </c>
      <c r="U54" s="469">
        <v>2012</v>
      </c>
    </row>
    <row r="55" spans="1:21">
      <c r="A55" s="470" t="s">
        <v>170</v>
      </c>
      <c r="B55" s="471">
        <v>0.75885759152026699</v>
      </c>
      <c r="C55" s="472">
        <v>0.70772044207680684</v>
      </c>
      <c r="D55" s="472">
        <v>0.74</v>
      </c>
      <c r="E55" s="472">
        <v>0.77</v>
      </c>
      <c r="F55" s="473">
        <v>0.76684174469056865</v>
      </c>
      <c r="G55" s="472">
        <v>0.74463007159904537</v>
      </c>
      <c r="H55" s="472">
        <v>0.73580317551137175</v>
      </c>
      <c r="I55" s="472">
        <v>0.73580317551137175</v>
      </c>
      <c r="J55" s="472">
        <v>0.73580317551137175</v>
      </c>
      <c r="K55" s="473">
        <v>0.75706901793858317</v>
      </c>
      <c r="L55" s="471">
        <v>0.78796343321482987</v>
      </c>
      <c r="M55" s="472">
        <v>0.77914984564236522</v>
      </c>
      <c r="N55" s="472">
        <v>0.79</v>
      </c>
      <c r="O55" s="472">
        <v>0.78</v>
      </c>
      <c r="P55" s="473">
        <v>0.80127881541309098</v>
      </c>
      <c r="Q55" s="472">
        <v>0.80138568129330257</v>
      </c>
      <c r="R55" s="472">
        <v>0.82616651418115283</v>
      </c>
      <c r="S55" s="472">
        <v>0.82616651418115283</v>
      </c>
      <c r="T55" s="472">
        <v>0.77</v>
      </c>
      <c r="U55" s="473">
        <v>0.85277968428277284</v>
      </c>
    </row>
    <row r="56" spans="1:21">
      <c r="A56" s="474"/>
      <c r="B56" s="475"/>
      <c r="C56" s="476"/>
      <c r="D56" s="476"/>
      <c r="E56" s="476"/>
      <c r="F56" s="477"/>
      <c r="G56" s="476"/>
      <c r="H56" s="476"/>
      <c r="I56" s="476"/>
      <c r="J56" s="476"/>
      <c r="K56" s="477"/>
      <c r="L56" s="475"/>
      <c r="M56" s="476"/>
      <c r="N56" s="476"/>
      <c r="O56" s="476"/>
      <c r="P56" s="477"/>
      <c r="Q56" s="476"/>
      <c r="R56" s="476"/>
      <c r="S56" s="476"/>
      <c r="T56" s="476"/>
      <c r="U56" s="477"/>
    </row>
    <row r="57" spans="1:21">
      <c r="A57" s="474" t="s">
        <v>99</v>
      </c>
      <c r="B57" s="475">
        <v>0.78300550747442954</v>
      </c>
      <c r="C57" s="476">
        <v>0.76472383277387856</v>
      </c>
      <c r="D57" s="476">
        <v>0.79</v>
      </c>
      <c r="E57" s="476">
        <v>0.82</v>
      </c>
      <c r="F57" s="477">
        <v>0.80138408304498265</v>
      </c>
      <c r="G57" s="476">
        <v>0.82183341547560373</v>
      </c>
      <c r="H57" s="476">
        <v>0.8193548387096774</v>
      </c>
      <c r="I57" s="476">
        <v>0.81</v>
      </c>
      <c r="J57" s="476">
        <v>0.82</v>
      </c>
      <c r="K57" s="477">
        <v>0.83505154639175261</v>
      </c>
      <c r="L57" s="475">
        <v>0.88622754491017963</v>
      </c>
      <c r="M57" s="476">
        <v>0.87673552319674908</v>
      </c>
      <c r="N57" s="476">
        <v>0.87673552319674908</v>
      </c>
      <c r="O57" s="476">
        <v>0.87673552319674908</v>
      </c>
      <c r="P57" s="477">
        <v>0.89321739130434785</v>
      </c>
      <c r="Q57" s="476">
        <v>0.76258992805755399</v>
      </c>
      <c r="R57" s="476">
        <v>0.89094031773293259</v>
      </c>
      <c r="S57" s="476">
        <v>0.88</v>
      </c>
      <c r="T57" s="476">
        <v>0.85</v>
      </c>
      <c r="U57" s="477">
        <v>0.93023255813953487</v>
      </c>
    </row>
    <row r="58" spans="1:21">
      <c r="A58" s="474"/>
      <c r="B58" s="475"/>
      <c r="C58" s="476"/>
      <c r="D58" s="476"/>
      <c r="E58" s="476"/>
      <c r="F58" s="477"/>
      <c r="G58" s="476"/>
      <c r="H58" s="476"/>
      <c r="I58" s="476"/>
      <c r="J58" s="476"/>
      <c r="K58" s="477"/>
      <c r="L58" s="475"/>
      <c r="M58" s="476"/>
      <c r="N58" s="476"/>
      <c r="O58" s="476"/>
      <c r="P58" s="477"/>
      <c r="Q58" s="476"/>
      <c r="R58" s="476"/>
      <c r="S58" s="476"/>
      <c r="T58" s="476"/>
      <c r="U58" s="477"/>
    </row>
    <row r="59" spans="1:21">
      <c r="A59" s="474" t="s">
        <v>100</v>
      </c>
      <c r="B59" s="475">
        <v>0.81256472212633757</v>
      </c>
      <c r="C59" s="476">
        <v>0.78366322832450519</v>
      </c>
      <c r="D59" s="476">
        <v>0.81</v>
      </c>
      <c r="E59" s="476">
        <v>0.84</v>
      </c>
      <c r="F59" s="477">
        <v>0.80418809698750915</v>
      </c>
      <c r="G59" s="476">
        <v>0.86622583926754837</v>
      </c>
      <c r="H59" s="476">
        <v>0.82283105022831049</v>
      </c>
      <c r="I59" s="476">
        <v>0.81</v>
      </c>
      <c r="J59" s="476">
        <v>0.84</v>
      </c>
      <c r="K59" s="477">
        <v>0.8351885098743268</v>
      </c>
      <c r="L59" s="475">
        <v>0.89187374076561454</v>
      </c>
      <c r="M59" s="476">
        <v>0.88395904436860073</v>
      </c>
      <c r="N59" s="476">
        <v>0.86</v>
      </c>
      <c r="O59" s="476">
        <v>0.89</v>
      </c>
      <c r="P59" s="477">
        <v>0.88831437435367111</v>
      </c>
      <c r="Q59" s="476">
        <v>0.94170403587443952</v>
      </c>
      <c r="R59" s="476">
        <v>0.96148359486447932</v>
      </c>
      <c r="S59" s="476">
        <v>0.96148359486447932</v>
      </c>
      <c r="T59" s="476">
        <v>0.88</v>
      </c>
      <c r="U59" s="477">
        <v>0.94989979959919835</v>
      </c>
    </row>
    <row r="60" spans="1:21">
      <c r="A60" s="474"/>
      <c r="B60" s="475"/>
      <c r="C60" s="476"/>
      <c r="D60" s="476"/>
      <c r="E60" s="476"/>
      <c r="F60" s="477"/>
      <c r="G60" s="476"/>
      <c r="H60" s="476"/>
      <c r="I60" s="476"/>
      <c r="J60" s="476"/>
      <c r="K60" s="477"/>
      <c r="L60" s="475"/>
      <c r="M60" s="476"/>
      <c r="N60" s="476"/>
      <c r="O60" s="476"/>
      <c r="P60" s="477"/>
      <c r="Q60" s="476"/>
      <c r="R60" s="476"/>
      <c r="S60" s="476"/>
      <c r="T60" s="476"/>
      <c r="U60" s="477"/>
    </row>
    <row r="61" spans="1:21">
      <c r="A61" s="474" t="s">
        <v>101</v>
      </c>
      <c r="B61" s="475">
        <v>0.88739042481456509</v>
      </c>
      <c r="C61" s="476">
        <v>0.87797949857972091</v>
      </c>
      <c r="D61" s="476">
        <v>0.89</v>
      </c>
      <c r="E61" s="476">
        <v>0.9</v>
      </c>
      <c r="F61" s="477">
        <v>0.89284759358288768</v>
      </c>
      <c r="G61" s="476">
        <v>0.91554435659049438</v>
      </c>
      <c r="H61" s="476">
        <v>0.90235690235690236</v>
      </c>
      <c r="I61" s="476">
        <v>0.90235690235690236</v>
      </c>
      <c r="J61" s="476">
        <v>0.91</v>
      </c>
      <c r="K61" s="477">
        <v>0.90804307588759881</v>
      </c>
      <c r="L61" s="475">
        <v>0.93700966458214896</v>
      </c>
      <c r="M61" s="476">
        <v>0.9331051992493653</v>
      </c>
      <c r="N61" s="476">
        <v>0.9331051992493653</v>
      </c>
      <c r="O61" s="476">
        <v>0.9331051992493653</v>
      </c>
      <c r="P61" s="477">
        <v>0.94301430143014298</v>
      </c>
      <c r="Q61" s="476">
        <v>0.97293364377182767</v>
      </c>
      <c r="R61" s="476">
        <v>0.97695300808141272</v>
      </c>
      <c r="S61" s="476">
        <v>0.97</v>
      </c>
      <c r="T61" s="476">
        <v>0.95</v>
      </c>
      <c r="U61" s="477">
        <v>0.97990654205607475</v>
      </c>
    </row>
    <row r="62" spans="1:21">
      <c r="A62" s="474"/>
      <c r="B62" s="475"/>
      <c r="C62" s="476"/>
      <c r="D62" s="476"/>
      <c r="E62" s="476"/>
      <c r="F62" s="477"/>
      <c r="G62" s="476"/>
      <c r="H62" s="476"/>
      <c r="I62" s="476"/>
      <c r="J62" s="476"/>
      <c r="K62" s="477"/>
      <c r="L62" s="475"/>
      <c r="M62" s="476"/>
      <c r="N62" s="476"/>
      <c r="O62" s="476"/>
      <c r="P62" s="477"/>
      <c r="Q62" s="476"/>
      <c r="R62" s="476"/>
      <c r="S62" s="476"/>
      <c r="T62" s="476"/>
      <c r="U62" s="477"/>
    </row>
    <row r="63" spans="1:21">
      <c r="A63" s="498" t="s">
        <v>120</v>
      </c>
      <c r="B63" s="475">
        <v>0.82996515679442506</v>
      </c>
      <c r="C63" s="476">
        <v>0.82679677237755678</v>
      </c>
      <c r="D63" s="476">
        <v>0.8</v>
      </c>
      <c r="E63" s="476">
        <v>0.81</v>
      </c>
      <c r="F63" s="477">
        <v>0.82393876130828114</v>
      </c>
      <c r="G63" s="476">
        <v>0.8520097442143727</v>
      </c>
      <c r="H63" s="476">
        <v>0.84517917244110075</v>
      </c>
      <c r="I63" s="476">
        <v>0.84</v>
      </c>
      <c r="J63" s="476">
        <v>0.85</v>
      </c>
      <c r="K63" s="477">
        <v>0.84064821066846729</v>
      </c>
      <c r="L63" s="475">
        <v>0.8599788247750132</v>
      </c>
      <c r="M63" s="476">
        <v>0.8677551020408163</v>
      </c>
      <c r="N63" s="476">
        <v>0.8677551020408163</v>
      </c>
      <c r="O63" s="476">
        <v>0.91</v>
      </c>
      <c r="P63" s="477">
        <v>0.88507167572911516</v>
      </c>
      <c r="Q63" s="476">
        <v>0.9209419680403701</v>
      </c>
      <c r="R63" s="476">
        <v>0.90224215246636774</v>
      </c>
      <c r="S63" s="476">
        <v>0.94</v>
      </c>
      <c r="T63" s="476">
        <v>0.93</v>
      </c>
      <c r="U63" s="477">
        <v>0.93553719008264458</v>
      </c>
    </row>
    <row r="64" spans="1:21" ht="13" thickBot="1">
      <c r="A64" s="490"/>
      <c r="B64" s="491"/>
      <c r="C64" s="492"/>
      <c r="D64" s="492"/>
      <c r="E64" s="492"/>
      <c r="F64" s="493"/>
      <c r="G64" s="492"/>
      <c r="H64" s="492"/>
      <c r="I64" s="492"/>
      <c r="J64" s="492"/>
      <c r="K64" s="493"/>
      <c r="L64" s="491"/>
      <c r="M64" s="492"/>
      <c r="N64" s="492"/>
      <c r="O64" s="492"/>
      <c r="P64" s="493"/>
      <c r="Q64" s="492"/>
      <c r="R64" s="492"/>
      <c r="S64" s="492"/>
      <c r="T64" s="492"/>
      <c r="U64" s="493"/>
    </row>
    <row r="65" spans="1:21" ht="14" thickTop="1" thickBot="1">
      <c r="A65" s="494" t="s">
        <v>112</v>
      </c>
      <c r="B65" s="495">
        <v>0.82590147524964852</v>
      </c>
      <c r="C65" s="496">
        <v>0.79857245465972349</v>
      </c>
      <c r="D65" s="496">
        <v>0.81</v>
      </c>
      <c r="E65" s="496">
        <v>0.83</v>
      </c>
      <c r="F65" s="497">
        <v>0.82622145606536468</v>
      </c>
      <c r="G65" s="496">
        <v>0.85016230992653341</v>
      </c>
      <c r="H65" s="496">
        <v>0.83738161200953543</v>
      </c>
      <c r="I65" s="496">
        <v>0.83</v>
      </c>
      <c r="J65" s="496">
        <v>0.84</v>
      </c>
      <c r="K65" s="497">
        <v>0.83879028822944768</v>
      </c>
      <c r="L65" s="495">
        <v>0.88451831039573314</v>
      </c>
      <c r="M65" s="496">
        <v>0.88005713759100546</v>
      </c>
      <c r="N65" s="496">
        <v>0.88005713759100546</v>
      </c>
      <c r="O65" s="496">
        <v>0.88005713759100546</v>
      </c>
      <c r="P65" s="497">
        <v>0.88751674480910914</v>
      </c>
      <c r="Q65" s="496">
        <v>0.88147988814798883</v>
      </c>
      <c r="R65" s="496">
        <v>0.90981060226475596</v>
      </c>
      <c r="S65" s="496">
        <v>0.90981060226475596</v>
      </c>
      <c r="T65" s="496">
        <v>0.87</v>
      </c>
      <c r="U65" s="497">
        <v>0.93136228850514569</v>
      </c>
    </row>
    <row r="68" spans="1:21"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</row>
  </sheetData>
  <mergeCells count="18">
    <mergeCell ref="L29:P29"/>
    <mergeCell ref="Q29:U29"/>
    <mergeCell ref="B29:F29"/>
    <mergeCell ref="G29:K29"/>
    <mergeCell ref="B53:F53"/>
    <mergeCell ref="G53:K53"/>
    <mergeCell ref="L53:P53"/>
    <mergeCell ref="Q53:U53"/>
    <mergeCell ref="A50:U50"/>
    <mergeCell ref="A51:U51"/>
    <mergeCell ref="A1:U1"/>
    <mergeCell ref="A2:U2"/>
    <mergeCell ref="A26:U26"/>
    <mergeCell ref="A27:U27"/>
    <mergeCell ref="B4:F4"/>
    <mergeCell ref="G4:K4"/>
    <mergeCell ref="L4:P4"/>
    <mergeCell ref="Q4:U4"/>
  </mergeCells>
  <phoneticPr fontId="12" type="noConversion"/>
  <pageMargins left="0.27" right="0.59" top="0.38" bottom="0.25" header="0.21" footer="0.14000000000000001"/>
  <pageSetup paperSize="9" scale="6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AE134"/>
  <sheetViews>
    <sheetView topLeftCell="A93" zoomScale="70" zoomScaleNormal="70" zoomScaleSheetLayoutView="75" zoomScalePageLayoutView="70" workbookViewId="0">
      <selection activeCell="U133" sqref="U133"/>
    </sheetView>
  </sheetViews>
  <sheetFormatPr baseColWidth="10" defaultColWidth="8.83203125" defaultRowHeight="15" x14ac:dyDescent="0"/>
  <cols>
    <col min="1" max="1" width="12.1640625" style="40" customWidth="1"/>
    <col min="2" max="7" width="6.83203125" style="40" bestFit="1" customWidth="1"/>
    <col min="8" max="9" width="7.5" style="40" customWidth="1"/>
    <col min="10" max="11" width="8" style="40" bestFit="1" customWidth="1"/>
    <col min="12" max="22" width="6.83203125" style="40" bestFit="1" customWidth="1"/>
    <col min="23" max="24" width="6.5" style="40" bestFit="1" customWidth="1"/>
    <col min="25" max="26" width="6.83203125" style="40" bestFit="1" customWidth="1"/>
    <col min="27" max="31" width="8.1640625" style="40" bestFit="1" customWidth="1"/>
    <col min="32" max="32" width="4.83203125" style="40" customWidth="1"/>
    <col min="33" max="16384" width="8.83203125" style="40"/>
  </cols>
  <sheetData>
    <row r="1" spans="1:31">
      <c r="A1" s="790" t="s">
        <v>175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  <c r="V1" s="790"/>
      <c r="W1" s="790"/>
      <c r="X1" s="790"/>
      <c r="Y1" s="499"/>
      <c r="Z1" s="499"/>
      <c r="AA1" s="499"/>
      <c r="AB1" s="499"/>
      <c r="AC1" s="499"/>
      <c r="AD1" s="499"/>
      <c r="AE1" s="499"/>
    </row>
    <row r="2" spans="1:31">
      <c r="A2" s="790" t="s">
        <v>16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499"/>
      <c r="Z2" s="499"/>
      <c r="AA2" s="499"/>
      <c r="AB2" s="499"/>
      <c r="AC2" s="499"/>
      <c r="AD2" s="499"/>
      <c r="AE2" s="499"/>
    </row>
    <row r="3" spans="1:31" s="41" customFormat="1">
      <c r="A3" s="500"/>
      <c r="B3" s="791" t="s">
        <v>122</v>
      </c>
      <c r="C3" s="792"/>
      <c r="D3" s="792"/>
      <c r="E3" s="792"/>
      <c r="F3" s="793"/>
      <c r="G3" s="788" t="s">
        <v>123</v>
      </c>
      <c r="H3" s="788"/>
      <c r="I3" s="788"/>
      <c r="J3" s="788"/>
      <c r="K3" s="789"/>
      <c r="L3" s="787" t="s">
        <v>124</v>
      </c>
      <c r="M3" s="788"/>
      <c r="N3" s="788"/>
      <c r="O3" s="788"/>
      <c r="P3" s="789"/>
      <c r="Q3" s="787" t="s">
        <v>125</v>
      </c>
      <c r="R3" s="788"/>
      <c r="S3" s="788"/>
      <c r="T3" s="788"/>
      <c r="U3" s="789"/>
      <c r="V3" s="787" t="s">
        <v>126</v>
      </c>
      <c r="W3" s="788"/>
      <c r="X3" s="788"/>
      <c r="Y3" s="788"/>
      <c r="Z3" s="789"/>
      <c r="AA3" s="787" t="s">
        <v>27</v>
      </c>
      <c r="AB3" s="788"/>
      <c r="AC3" s="788"/>
      <c r="AD3" s="788"/>
      <c r="AE3" s="789"/>
    </row>
    <row r="4" spans="1:31" s="41" customFormat="1">
      <c r="A4" s="501" t="s">
        <v>18</v>
      </c>
      <c r="B4" s="502">
        <v>2008</v>
      </c>
      <c r="C4" s="503">
        <v>2009</v>
      </c>
      <c r="D4" s="503">
        <v>2010</v>
      </c>
      <c r="E4" s="503">
        <v>2011</v>
      </c>
      <c r="F4" s="504">
        <v>2012</v>
      </c>
      <c r="G4" s="502">
        <v>2008</v>
      </c>
      <c r="H4" s="503">
        <v>2009</v>
      </c>
      <c r="I4" s="503">
        <v>2010</v>
      </c>
      <c r="J4" s="503">
        <v>2011</v>
      </c>
      <c r="K4" s="504">
        <v>2012</v>
      </c>
      <c r="L4" s="502">
        <v>2008</v>
      </c>
      <c r="M4" s="503">
        <v>2009</v>
      </c>
      <c r="N4" s="503">
        <v>2010</v>
      </c>
      <c r="O4" s="503">
        <v>2011</v>
      </c>
      <c r="P4" s="504">
        <v>2012</v>
      </c>
      <c r="Q4" s="502">
        <v>2008</v>
      </c>
      <c r="R4" s="503">
        <v>2009</v>
      </c>
      <c r="S4" s="503">
        <v>2010</v>
      </c>
      <c r="T4" s="503">
        <v>2011</v>
      </c>
      <c r="U4" s="504">
        <v>2012</v>
      </c>
      <c r="V4" s="502">
        <v>2008</v>
      </c>
      <c r="W4" s="503">
        <v>2009</v>
      </c>
      <c r="X4" s="503">
        <v>2010</v>
      </c>
      <c r="Y4" s="503">
        <v>2011</v>
      </c>
      <c r="Z4" s="504">
        <v>2012</v>
      </c>
      <c r="AA4" s="502">
        <v>2008</v>
      </c>
      <c r="AB4" s="503">
        <v>2009</v>
      </c>
      <c r="AC4" s="503">
        <v>2010</v>
      </c>
      <c r="AD4" s="503">
        <v>2011</v>
      </c>
      <c r="AE4" s="504">
        <v>2012</v>
      </c>
    </row>
    <row r="5" spans="1:31">
      <c r="A5" s="505" t="s">
        <v>20</v>
      </c>
      <c r="B5" s="506">
        <v>901</v>
      </c>
      <c r="C5" s="507">
        <v>849</v>
      </c>
      <c r="D5" s="507">
        <v>884</v>
      </c>
      <c r="E5" s="507">
        <v>830</v>
      </c>
      <c r="F5" s="508">
        <v>879</v>
      </c>
      <c r="G5" s="507">
        <v>2836</v>
      </c>
      <c r="H5" s="507">
        <v>2766</v>
      </c>
      <c r="I5" s="507">
        <v>2808</v>
      </c>
      <c r="J5" s="507">
        <v>2834</v>
      </c>
      <c r="K5" s="509">
        <v>2954</v>
      </c>
      <c r="L5" s="506">
        <v>238</v>
      </c>
      <c r="M5" s="507">
        <v>445</v>
      </c>
      <c r="N5" s="507">
        <v>338</v>
      </c>
      <c r="O5" s="507">
        <v>355</v>
      </c>
      <c r="P5" s="510">
        <v>349</v>
      </c>
      <c r="Q5" s="506">
        <v>118</v>
      </c>
      <c r="R5" s="507">
        <v>106</v>
      </c>
      <c r="S5" s="507">
        <v>119</v>
      </c>
      <c r="T5" s="507">
        <v>111</v>
      </c>
      <c r="U5" s="510">
        <v>141</v>
      </c>
      <c r="V5" s="506">
        <v>57</v>
      </c>
      <c r="W5" s="507">
        <v>44</v>
      </c>
      <c r="X5" s="509">
        <v>33</v>
      </c>
      <c r="Y5" s="507">
        <v>67</v>
      </c>
      <c r="Z5" s="510">
        <v>69</v>
      </c>
      <c r="AA5" s="506">
        <v>4150</v>
      </c>
      <c r="AB5" s="507">
        <v>4210</v>
      </c>
      <c r="AC5" s="507">
        <v>4182</v>
      </c>
      <c r="AD5" s="507">
        <v>4197</v>
      </c>
      <c r="AE5" s="511">
        <v>4392</v>
      </c>
    </row>
    <row r="6" spans="1:31" s="42" customFormat="1">
      <c r="A6" s="512"/>
      <c r="B6" s="513">
        <v>0.21710843373493977</v>
      </c>
      <c r="C6" s="514">
        <v>0.20166270783847981</v>
      </c>
      <c r="D6" s="514">
        <v>0.21138211382113822</v>
      </c>
      <c r="E6" s="514">
        <v>0.19776030497974745</v>
      </c>
      <c r="F6" s="515">
        <v>0.20013661202185792</v>
      </c>
      <c r="G6" s="514">
        <v>0.68337349397590363</v>
      </c>
      <c r="H6" s="514">
        <v>0.65700712589073629</v>
      </c>
      <c r="I6" s="514">
        <v>0.67144906743185084</v>
      </c>
      <c r="J6" s="514">
        <v>0.67524422206337864</v>
      </c>
      <c r="K6" s="516">
        <v>0.67258652094717664</v>
      </c>
      <c r="L6" s="513">
        <v>5.7349397590361444E-2</v>
      </c>
      <c r="M6" s="514">
        <v>0.10570071258907364</v>
      </c>
      <c r="N6" s="514">
        <v>8.0822572931611672E-2</v>
      </c>
      <c r="O6" s="514">
        <v>8.4584226828687159E-2</v>
      </c>
      <c r="P6" s="515">
        <v>7.9462659380692163E-2</v>
      </c>
      <c r="Q6" s="513">
        <v>2.8433734939759037E-2</v>
      </c>
      <c r="R6" s="514">
        <v>2.517814726840855E-2</v>
      </c>
      <c r="S6" s="514">
        <v>2.8455284552845527E-2</v>
      </c>
      <c r="T6" s="514">
        <v>2.6447462473195141E-2</v>
      </c>
      <c r="U6" s="515">
        <v>3.2103825136612023E-2</v>
      </c>
      <c r="V6" s="513">
        <v>1.3734939759036145E-2</v>
      </c>
      <c r="W6" s="514">
        <v>1.0451306413301662E-2</v>
      </c>
      <c r="X6" s="516">
        <v>7.8909612625538018E-3</v>
      </c>
      <c r="Y6" s="514">
        <v>1.596378365499166E-2</v>
      </c>
      <c r="Z6" s="515">
        <v>1.5710382513661202E-2</v>
      </c>
      <c r="AA6" s="513">
        <v>1</v>
      </c>
      <c r="AB6" s="514">
        <v>1</v>
      </c>
      <c r="AC6" s="514">
        <v>1</v>
      </c>
      <c r="AD6" s="514">
        <v>1</v>
      </c>
      <c r="AE6" s="517">
        <v>1</v>
      </c>
    </row>
    <row r="7" spans="1:31">
      <c r="A7" s="518" t="s">
        <v>21</v>
      </c>
      <c r="B7" s="519">
        <v>199</v>
      </c>
      <c r="C7" s="509">
        <v>29</v>
      </c>
      <c r="D7" s="509">
        <v>97</v>
      </c>
      <c r="E7" s="509">
        <v>54</v>
      </c>
      <c r="F7" s="511"/>
      <c r="G7" s="509">
        <v>0</v>
      </c>
      <c r="H7" s="509">
        <v>210</v>
      </c>
      <c r="I7" s="509">
        <v>70</v>
      </c>
      <c r="J7" s="509">
        <v>127</v>
      </c>
      <c r="K7" s="509"/>
      <c r="L7" s="519">
        <v>0</v>
      </c>
      <c r="M7" s="509">
        <v>0</v>
      </c>
      <c r="N7" s="509"/>
      <c r="O7" s="509"/>
      <c r="P7" s="510"/>
      <c r="Q7" s="519">
        <v>6</v>
      </c>
      <c r="R7" s="509">
        <v>0</v>
      </c>
      <c r="S7" s="509">
        <v>1</v>
      </c>
      <c r="T7" s="509">
        <v>5</v>
      </c>
      <c r="U7" s="510"/>
      <c r="V7" s="519">
        <v>217</v>
      </c>
      <c r="W7" s="509">
        <v>10</v>
      </c>
      <c r="X7" s="509">
        <v>40</v>
      </c>
      <c r="Y7" s="509">
        <v>21</v>
      </c>
      <c r="Z7" s="510"/>
      <c r="AA7" s="519">
        <v>422</v>
      </c>
      <c r="AB7" s="509">
        <v>249</v>
      </c>
      <c r="AC7" s="509">
        <v>208</v>
      </c>
      <c r="AD7" s="509">
        <v>207</v>
      </c>
      <c r="AE7" s="508"/>
    </row>
    <row r="8" spans="1:31" s="42" customFormat="1">
      <c r="A8" s="512"/>
      <c r="B8" s="513">
        <v>0.47156398104265401</v>
      </c>
      <c r="C8" s="514">
        <v>0.11646586345381527</v>
      </c>
      <c r="D8" s="514">
        <v>0.46634615384615385</v>
      </c>
      <c r="E8" s="514">
        <v>0.2608695652173913</v>
      </c>
      <c r="F8" s="517"/>
      <c r="G8" s="514">
        <v>0</v>
      </c>
      <c r="H8" s="514">
        <v>0.84337349397590367</v>
      </c>
      <c r="I8" s="514">
        <v>0.33653846153846156</v>
      </c>
      <c r="J8" s="514">
        <v>0.61352657004830913</v>
      </c>
      <c r="K8" s="516"/>
      <c r="L8" s="513">
        <v>0</v>
      </c>
      <c r="M8" s="514">
        <v>0</v>
      </c>
      <c r="N8" s="514">
        <v>0</v>
      </c>
      <c r="O8" s="514">
        <v>0</v>
      </c>
      <c r="P8" s="515"/>
      <c r="Q8" s="513">
        <v>1.4218009478672985E-2</v>
      </c>
      <c r="R8" s="514">
        <v>0</v>
      </c>
      <c r="S8" s="514">
        <v>4.807692307692308E-3</v>
      </c>
      <c r="T8" s="514">
        <v>2.4154589371980676E-2</v>
      </c>
      <c r="U8" s="515"/>
      <c r="V8" s="513">
        <v>0.51421800947867302</v>
      </c>
      <c r="W8" s="514">
        <v>4.0160642570281124E-2</v>
      </c>
      <c r="X8" s="516">
        <v>0.19230769230769232</v>
      </c>
      <c r="Y8" s="514">
        <v>0.10144927536231885</v>
      </c>
      <c r="Z8" s="515"/>
      <c r="AA8" s="513">
        <v>1</v>
      </c>
      <c r="AB8" s="514">
        <v>1</v>
      </c>
      <c r="AC8" s="514">
        <v>1</v>
      </c>
      <c r="AD8" s="514">
        <v>1</v>
      </c>
      <c r="AE8" s="515"/>
    </row>
    <row r="9" spans="1:31">
      <c r="A9" s="518" t="s">
        <v>22</v>
      </c>
      <c r="B9" s="519">
        <v>498</v>
      </c>
      <c r="C9" s="509">
        <v>531</v>
      </c>
      <c r="D9" s="509">
        <v>477</v>
      </c>
      <c r="E9" s="509">
        <v>521</v>
      </c>
      <c r="F9" s="508">
        <v>581</v>
      </c>
      <c r="G9" s="509">
        <v>1757</v>
      </c>
      <c r="H9" s="509">
        <v>1969</v>
      </c>
      <c r="I9" s="509">
        <v>2044</v>
      </c>
      <c r="J9" s="509">
        <v>2049</v>
      </c>
      <c r="K9" s="509">
        <v>2090</v>
      </c>
      <c r="L9" s="519">
        <v>187</v>
      </c>
      <c r="M9" s="509">
        <v>262</v>
      </c>
      <c r="N9" s="509">
        <v>241</v>
      </c>
      <c r="O9" s="509">
        <v>229</v>
      </c>
      <c r="P9" s="510">
        <v>207</v>
      </c>
      <c r="Q9" s="519">
        <v>180</v>
      </c>
      <c r="R9" s="509">
        <v>233</v>
      </c>
      <c r="S9" s="509">
        <v>159</v>
      </c>
      <c r="T9" s="509">
        <v>164</v>
      </c>
      <c r="U9" s="510">
        <v>124</v>
      </c>
      <c r="V9" s="519">
        <v>54</v>
      </c>
      <c r="W9" s="509">
        <v>18</v>
      </c>
      <c r="X9" s="509">
        <v>51</v>
      </c>
      <c r="Y9" s="509">
        <v>50</v>
      </c>
      <c r="Z9" s="510">
        <v>48</v>
      </c>
      <c r="AA9" s="519">
        <v>2676</v>
      </c>
      <c r="AB9" s="509">
        <v>3013</v>
      </c>
      <c r="AC9" s="509">
        <v>2972</v>
      </c>
      <c r="AD9" s="509">
        <v>3013</v>
      </c>
      <c r="AE9" s="511">
        <v>3050</v>
      </c>
    </row>
    <row r="10" spans="1:31" s="42" customFormat="1">
      <c r="A10" s="512"/>
      <c r="B10" s="513">
        <v>0.18609865470852019</v>
      </c>
      <c r="C10" s="514">
        <v>0.17623630932625289</v>
      </c>
      <c r="D10" s="514">
        <v>0.16049798115746972</v>
      </c>
      <c r="E10" s="514">
        <v>0.17291735811483572</v>
      </c>
      <c r="F10" s="515">
        <v>0.19049180327868853</v>
      </c>
      <c r="G10" s="514">
        <v>0.65657698056801195</v>
      </c>
      <c r="H10" s="514">
        <v>0.6535014935280451</v>
      </c>
      <c r="I10" s="514">
        <v>0.68775235531628531</v>
      </c>
      <c r="J10" s="514">
        <v>0.68005310321938273</v>
      </c>
      <c r="K10" s="516">
        <v>0.68524590163934429</v>
      </c>
      <c r="L10" s="513">
        <v>6.9880418535127053E-2</v>
      </c>
      <c r="M10" s="514">
        <v>8.6956521739130432E-2</v>
      </c>
      <c r="N10" s="514">
        <v>8.1090174966352624E-2</v>
      </c>
      <c r="O10" s="514">
        <v>7.6003982741453702E-2</v>
      </c>
      <c r="P10" s="515">
        <v>6.7868852459016388E-2</v>
      </c>
      <c r="Q10" s="513">
        <v>6.726457399103139E-2</v>
      </c>
      <c r="R10" s="514">
        <v>7.7331563226020583E-2</v>
      </c>
      <c r="S10" s="514">
        <v>5.3499327052489908E-2</v>
      </c>
      <c r="T10" s="514">
        <v>5.4430799867241954E-2</v>
      </c>
      <c r="U10" s="515">
        <v>4.0655737704918031E-2</v>
      </c>
      <c r="V10" s="513">
        <v>2.0179372197309416E-2</v>
      </c>
      <c r="W10" s="514">
        <v>5.9741121805509459E-3</v>
      </c>
      <c r="X10" s="516">
        <v>1.7160161507402422E-2</v>
      </c>
      <c r="Y10" s="514">
        <v>1.659475605708596E-2</v>
      </c>
      <c r="Z10" s="515">
        <v>1.5737704918032787E-2</v>
      </c>
      <c r="AA10" s="513">
        <v>1</v>
      </c>
      <c r="AB10" s="514">
        <v>1</v>
      </c>
      <c r="AC10" s="514">
        <v>1</v>
      </c>
      <c r="AD10" s="514">
        <v>1</v>
      </c>
      <c r="AE10" s="517">
        <v>1</v>
      </c>
    </row>
    <row r="11" spans="1:31" ht="30">
      <c r="A11" s="520" t="s">
        <v>23</v>
      </c>
      <c r="B11" s="519">
        <v>294</v>
      </c>
      <c r="C11" s="509">
        <v>283</v>
      </c>
      <c r="D11" s="509">
        <v>308</v>
      </c>
      <c r="E11" s="509">
        <v>293</v>
      </c>
      <c r="F11" s="511">
        <v>1237</v>
      </c>
      <c r="G11" s="509">
        <v>1376</v>
      </c>
      <c r="H11" s="509">
        <v>1452</v>
      </c>
      <c r="I11" s="509">
        <v>1420</v>
      </c>
      <c r="J11" s="509">
        <v>1393</v>
      </c>
      <c r="K11" s="509">
        <v>2870</v>
      </c>
      <c r="L11" s="519">
        <v>8</v>
      </c>
      <c r="M11" s="509">
        <v>8</v>
      </c>
      <c r="N11" s="509">
        <v>14</v>
      </c>
      <c r="O11" s="509">
        <v>76</v>
      </c>
      <c r="P11" s="510">
        <v>505</v>
      </c>
      <c r="Q11" s="519">
        <v>15</v>
      </c>
      <c r="R11" s="509">
        <v>16</v>
      </c>
      <c r="S11" s="509">
        <v>15</v>
      </c>
      <c r="T11" s="509">
        <v>17</v>
      </c>
      <c r="U11" s="510">
        <v>152</v>
      </c>
      <c r="V11" s="519">
        <v>15</v>
      </c>
      <c r="W11" s="509">
        <v>11</v>
      </c>
      <c r="X11" s="509">
        <v>18</v>
      </c>
      <c r="Y11" s="509">
        <v>32</v>
      </c>
      <c r="Z11" s="510">
        <v>75</v>
      </c>
      <c r="AA11" s="519">
        <v>1708</v>
      </c>
      <c r="AB11" s="509">
        <v>1770</v>
      </c>
      <c r="AC11" s="509">
        <v>1775</v>
      </c>
      <c r="AD11" s="509">
        <v>1811</v>
      </c>
      <c r="AE11" s="508">
        <v>4839</v>
      </c>
    </row>
    <row r="12" spans="1:31" s="42" customFormat="1">
      <c r="A12" s="512"/>
      <c r="B12" s="513">
        <v>0.1721311475409836</v>
      </c>
      <c r="C12" s="514">
        <v>0.1598870056497175</v>
      </c>
      <c r="D12" s="514">
        <v>0.17352112676056339</v>
      </c>
      <c r="E12" s="514">
        <v>0.16178906681391497</v>
      </c>
      <c r="F12" s="517">
        <v>0.25563132878693945</v>
      </c>
      <c r="G12" s="514">
        <v>0.80562060889929743</v>
      </c>
      <c r="H12" s="514">
        <v>0.8203389830508474</v>
      </c>
      <c r="I12" s="514">
        <v>0.8</v>
      </c>
      <c r="J12" s="514">
        <v>0.76918829376035336</v>
      </c>
      <c r="K12" s="516">
        <v>0.5930977474684852</v>
      </c>
      <c r="L12" s="513">
        <v>4.6838407494145199E-3</v>
      </c>
      <c r="M12" s="514">
        <v>4.5197740112994352E-3</v>
      </c>
      <c r="N12" s="514">
        <v>7.8873239436619714E-3</v>
      </c>
      <c r="O12" s="514">
        <v>4.1965764770844835E-2</v>
      </c>
      <c r="P12" s="515">
        <v>0.10436040504236413</v>
      </c>
      <c r="Q12" s="513">
        <v>8.7822014051522242E-3</v>
      </c>
      <c r="R12" s="514">
        <v>9.0395480225988704E-3</v>
      </c>
      <c r="S12" s="514">
        <v>8.4507042253521118E-3</v>
      </c>
      <c r="T12" s="514">
        <v>9.3870789618995028E-3</v>
      </c>
      <c r="U12" s="515">
        <v>3.1411448646414548E-2</v>
      </c>
      <c r="V12" s="513">
        <v>8.7822014051522242E-3</v>
      </c>
      <c r="W12" s="514">
        <v>6.2146892655367235E-3</v>
      </c>
      <c r="X12" s="516">
        <v>1.0140845070422535E-2</v>
      </c>
      <c r="Y12" s="514">
        <v>1.7669795692987302E-2</v>
      </c>
      <c r="Z12" s="515">
        <v>1.5499070055796652E-2</v>
      </c>
      <c r="AA12" s="513">
        <v>1</v>
      </c>
      <c r="AB12" s="514">
        <v>1</v>
      </c>
      <c r="AC12" s="514">
        <v>1</v>
      </c>
      <c r="AD12" s="514">
        <v>1</v>
      </c>
      <c r="AE12" s="515">
        <v>1</v>
      </c>
    </row>
    <row r="13" spans="1:31">
      <c r="A13" s="518" t="s">
        <v>24</v>
      </c>
      <c r="B13" s="519">
        <v>899</v>
      </c>
      <c r="C13" s="509">
        <v>1095</v>
      </c>
      <c r="D13" s="509">
        <v>1207</v>
      </c>
      <c r="E13" s="509">
        <v>1297</v>
      </c>
      <c r="F13" s="508">
        <v>113</v>
      </c>
      <c r="G13" s="509">
        <v>2702</v>
      </c>
      <c r="H13" s="509">
        <v>2958</v>
      </c>
      <c r="I13" s="509">
        <v>3057</v>
      </c>
      <c r="J13" s="509">
        <v>2967</v>
      </c>
      <c r="K13" s="509">
        <v>290</v>
      </c>
      <c r="L13" s="519">
        <v>349</v>
      </c>
      <c r="M13" s="509">
        <v>372</v>
      </c>
      <c r="N13" s="509">
        <v>493</v>
      </c>
      <c r="O13" s="509">
        <v>521</v>
      </c>
      <c r="P13" s="510">
        <v>52</v>
      </c>
      <c r="Q13" s="519">
        <v>145</v>
      </c>
      <c r="R13" s="509">
        <v>166</v>
      </c>
      <c r="S13" s="509">
        <v>109</v>
      </c>
      <c r="T13" s="509">
        <v>150</v>
      </c>
      <c r="U13" s="510">
        <v>12</v>
      </c>
      <c r="V13" s="519">
        <v>105</v>
      </c>
      <c r="W13" s="509">
        <v>94</v>
      </c>
      <c r="X13" s="509">
        <v>105</v>
      </c>
      <c r="Y13" s="509">
        <v>100</v>
      </c>
      <c r="Z13" s="510">
        <v>6</v>
      </c>
      <c r="AA13" s="519">
        <v>4200</v>
      </c>
      <c r="AB13" s="509">
        <v>4685</v>
      </c>
      <c r="AC13" s="509">
        <v>4971</v>
      </c>
      <c r="AD13" s="509">
        <v>5035</v>
      </c>
      <c r="AE13" s="511">
        <v>473</v>
      </c>
    </row>
    <row r="14" spans="1:31" s="42" customFormat="1">
      <c r="A14" s="512"/>
      <c r="B14" s="513">
        <v>0.21404761904761904</v>
      </c>
      <c r="C14" s="514">
        <v>0.23372465314834578</v>
      </c>
      <c r="D14" s="514">
        <v>0.2428082880708107</v>
      </c>
      <c r="E14" s="514">
        <v>0.25759682224428998</v>
      </c>
      <c r="F14" s="517">
        <v>0.23890063424947147</v>
      </c>
      <c r="G14" s="514">
        <v>0.64333333333333331</v>
      </c>
      <c r="H14" s="514">
        <v>0.63137673425827112</v>
      </c>
      <c r="I14" s="514">
        <v>0.61496680748340371</v>
      </c>
      <c r="J14" s="514">
        <v>0.58927507447864946</v>
      </c>
      <c r="K14" s="516">
        <v>0.61310782241014794</v>
      </c>
      <c r="L14" s="513">
        <v>8.3095238095238097E-2</v>
      </c>
      <c r="M14" s="514">
        <v>7.9402347918890073E-2</v>
      </c>
      <c r="N14" s="514">
        <v>9.9175216254274792E-2</v>
      </c>
      <c r="O14" s="514">
        <v>0.10347567030784509</v>
      </c>
      <c r="P14" s="515">
        <v>0.10993657505285412</v>
      </c>
      <c r="Q14" s="513">
        <v>3.4523809523809526E-2</v>
      </c>
      <c r="R14" s="514">
        <v>3.5432230522945571E-2</v>
      </c>
      <c r="S14" s="514">
        <v>2.1927177630255482E-2</v>
      </c>
      <c r="T14" s="514">
        <v>2.9791459781529295E-2</v>
      </c>
      <c r="U14" s="515">
        <v>2.5369978858350951E-2</v>
      </c>
      <c r="V14" s="513">
        <v>2.5000000000000001E-2</v>
      </c>
      <c r="W14" s="514">
        <v>2.0064034151547491E-2</v>
      </c>
      <c r="X14" s="516">
        <v>2.1122510561255279E-2</v>
      </c>
      <c r="Y14" s="514">
        <v>1.9860973187686197E-2</v>
      </c>
      <c r="Z14" s="515">
        <v>1.2684989429175475E-2</v>
      </c>
      <c r="AA14" s="513">
        <v>1</v>
      </c>
      <c r="AB14" s="514">
        <v>1</v>
      </c>
      <c r="AC14" s="514">
        <v>1</v>
      </c>
      <c r="AD14" s="514">
        <v>1</v>
      </c>
      <c r="AE14" s="517">
        <v>1</v>
      </c>
    </row>
    <row r="15" spans="1:31">
      <c r="A15" s="518" t="s">
        <v>25</v>
      </c>
      <c r="B15" s="519">
        <v>117</v>
      </c>
      <c r="C15" s="509">
        <v>102</v>
      </c>
      <c r="D15" s="509">
        <v>90</v>
      </c>
      <c r="E15" s="509">
        <v>128</v>
      </c>
      <c r="F15" s="508">
        <v>307</v>
      </c>
      <c r="G15" s="509">
        <v>249</v>
      </c>
      <c r="H15" s="509">
        <v>269</v>
      </c>
      <c r="I15" s="509">
        <v>269</v>
      </c>
      <c r="J15" s="509">
        <v>242</v>
      </c>
      <c r="K15" s="509">
        <v>1517</v>
      </c>
      <c r="L15" s="519">
        <v>36</v>
      </c>
      <c r="M15" s="509">
        <v>48</v>
      </c>
      <c r="N15" s="509">
        <v>48</v>
      </c>
      <c r="O15" s="509">
        <v>64</v>
      </c>
      <c r="P15" s="510">
        <v>20</v>
      </c>
      <c r="Q15" s="519">
        <v>26</v>
      </c>
      <c r="R15" s="509">
        <v>23</v>
      </c>
      <c r="S15" s="509">
        <v>56</v>
      </c>
      <c r="T15" s="509">
        <v>19</v>
      </c>
      <c r="U15" s="510">
        <v>11</v>
      </c>
      <c r="V15" s="519">
        <v>16</v>
      </c>
      <c r="W15" s="509">
        <v>4</v>
      </c>
      <c r="X15" s="509">
        <v>8</v>
      </c>
      <c r="Y15" s="509">
        <v>10</v>
      </c>
      <c r="Z15" s="510">
        <v>27</v>
      </c>
      <c r="AA15" s="519">
        <v>444</v>
      </c>
      <c r="AB15" s="509">
        <v>446</v>
      </c>
      <c r="AC15" s="509">
        <v>471</v>
      </c>
      <c r="AD15" s="509">
        <v>463</v>
      </c>
      <c r="AE15" s="511">
        <v>1882</v>
      </c>
    </row>
    <row r="16" spans="1:31" s="42" customFormat="1">
      <c r="A16" s="512"/>
      <c r="B16" s="513">
        <v>0.26351351351351349</v>
      </c>
      <c r="C16" s="514">
        <v>0.22869955156950672</v>
      </c>
      <c r="D16" s="514">
        <v>0.19108280254777071</v>
      </c>
      <c r="E16" s="514">
        <v>0.27645788336933047</v>
      </c>
      <c r="F16" s="515">
        <v>0.16312433581296493</v>
      </c>
      <c r="G16" s="514">
        <v>0.56081081081081086</v>
      </c>
      <c r="H16" s="514">
        <v>0.60313901345291476</v>
      </c>
      <c r="I16" s="514">
        <v>0.5711252653927813</v>
      </c>
      <c r="J16" s="514">
        <v>0.52267818574514036</v>
      </c>
      <c r="K16" s="516">
        <v>0.80605738575982999</v>
      </c>
      <c r="L16" s="513">
        <v>8.1081081081081086E-2</v>
      </c>
      <c r="M16" s="514">
        <v>0.10762331838565023</v>
      </c>
      <c r="N16" s="514">
        <v>0.10191082802547771</v>
      </c>
      <c r="O16" s="514">
        <v>0.13822894168466524</v>
      </c>
      <c r="P16" s="515">
        <v>1.0626992561105207E-2</v>
      </c>
      <c r="Q16" s="513">
        <v>5.8558558558558557E-2</v>
      </c>
      <c r="R16" s="514">
        <v>5.1569506726457402E-2</v>
      </c>
      <c r="S16" s="514">
        <v>0.11889596602972399</v>
      </c>
      <c r="T16" s="514">
        <v>4.1036717062634988E-2</v>
      </c>
      <c r="U16" s="515">
        <v>5.8448459086078638E-3</v>
      </c>
      <c r="V16" s="513">
        <v>3.6036036036036036E-2</v>
      </c>
      <c r="W16" s="514">
        <v>8.9686098654708519E-3</v>
      </c>
      <c r="X16" s="516">
        <v>1.6985138004246284E-2</v>
      </c>
      <c r="Y16" s="514">
        <v>2.159827213822894E-2</v>
      </c>
      <c r="Z16" s="515">
        <v>1.4346439957492029E-2</v>
      </c>
      <c r="AA16" s="513">
        <v>1</v>
      </c>
      <c r="AB16" s="514">
        <v>1</v>
      </c>
      <c r="AC16" s="514">
        <v>1</v>
      </c>
      <c r="AD16" s="514">
        <v>1</v>
      </c>
      <c r="AE16" s="517">
        <v>1</v>
      </c>
    </row>
    <row r="17" spans="1:31">
      <c r="A17" s="518" t="s">
        <v>26</v>
      </c>
      <c r="B17" s="519">
        <v>299</v>
      </c>
      <c r="C17" s="509">
        <v>330</v>
      </c>
      <c r="D17" s="509">
        <v>310</v>
      </c>
      <c r="E17" s="509">
        <v>349</v>
      </c>
      <c r="F17" s="511">
        <v>436</v>
      </c>
      <c r="G17" s="509">
        <v>1093</v>
      </c>
      <c r="H17" s="509">
        <v>1192</v>
      </c>
      <c r="I17" s="509">
        <v>1145</v>
      </c>
      <c r="J17" s="509">
        <v>1072</v>
      </c>
      <c r="K17" s="509">
        <v>1022</v>
      </c>
      <c r="L17" s="519">
        <v>45</v>
      </c>
      <c r="M17" s="509">
        <v>117</v>
      </c>
      <c r="N17" s="509">
        <v>90</v>
      </c>
      <c r="O17" s="509">
        <v>65</v>
      </c>
      <c r="P17" s="510">
        <v>57</v>
      </c>
      <c r="Q17" s="519">
        <v>159</v>
      </c>
      <c r="R17" s="509">
        <v>216</v>
      </c>
      <c r="S17" s="509">
        <v>145</v>
      </c>
      <c r="T17" s="509">
        <v>152</v>
      </c>
      <c r="U17" s="510">
        <v>112</v>
      </c>
      <c r="V17" s="519">
        <v>56</v>
      </c>
      <c r="W17" s="509">
        <v>2</v>
      </c>
      <c r="X17" s="509">
        <v>13</v>
      </c>
      <c r="Y17" s="509">
        <v>14</v>
      </c>
      <c r="Z17" s="510">
        <v>21</v>
      </c>
      <c r="AA17" s="519">
        <v>1652</v>
      </c>
      <c r="AB17" s="509">
        <v>1857</v>
      </c>
      <c r="AC17" s="509">
        <v>1703</v>
      </c>
      <c r="AD17" s="509">
        <v>1652</v>
      </c>
      <c r="AE17" s="508">
        <v>1648</v>
      </c>
    </row>
    <row r="18" spans="1:31" s="42" customFormat="1">
      <c r="A18" s="512"/>
      <c r="B18" s="513">
        <v>0.18099273607748184</v>
      </c>
      <c r="C18" s="514">
        <v>0.17770597738287561</v>
      </c>
      <c r="D18" s="514">
        <v>0.182031708749266</v>
      </c>
      <c r="E18" s="514">
        <v>0.21125907990314771</v>
      </c>
      <c r="F18" s="517">
        <v>0.2645631067961165</v>
      </c>
      <c r="G18" s="514">
        <v>0.66162227602905566</v>
      </c>
      <c r="H18" s="514">
        <v>0.64189553042541736</v>
      </c>
      <c r="I18" s="514">
        <v>0.67234292425132125</v>
      </c>
      <c r="J18" s="514">
        <v>0.64891041162227603</v>
      </c>
      <c r="K18" s="516">
        <v>0.62014563106796117</v>
      </c>
      <c r="L18" s="513">
        <v>2.7239709443099273E-2</v>
      </c>
      <c r="M18" s="514">
        <v>6.3004846526655903E-2</v>
      </c>
      <c r="N18" s="514">
        <v>5.2847915443335287E-2</v>
      </c>
      <c r="O18" s="514">
        <v>3.9346246973365619E-2</v>
      </c>
      <c r="P18" s="515">
        <v>3.4587378640776698E-2</v>
      </c>
      <c r="Q18" s="513">
        <v>9.6246973365617439E-2</v>
      </c>
      <c r="R18" s="514">
        <v>0.11631663974151858</v>
      </c>
      <c r="S18" s="514">
        <v>8.5143863769817973E-2</v>
      </c>
      <c r="T18" s="514">
        <v>9.2009685230024216E-2</v>
      </c>
      <c r="U18" s="515">
        <v>6.7961165048543687E-2</v>
      </c>
      <c r="V18" s="513">
        <v>3.3898305084745763E-2</v>
      </c>
      <c r="W18" s="514">
        <v>1.0770059235325794E-3</v>
      </c>
      <c r="X18" s="516">
        <v>7.6335877862595417E-3</v>
      </c>
      <c r="Y18" s="514">
        <v>8.4745762711864406E-3</v>
      </c>
      <c r="Z18" s="515">
        <v>1.2742718446601941E-2</v>
      </c>
      <c r="AA18" s="513">
        <v>1</v>
      </c>
      <c r="AB18" s="514">
        <v>1</v>
      </c>
      <c r="AC18" s="514">
        <v>1</v>
      </c>
      <c r="AD18" s="514">
        <v>1</v>
      </c>
      <c r="AE18" s="517">
        <v>1</v>
      </c>
    </row>
    <row r="19" spans="1:31">
      <c r="A19" s="521" t="s">
        <v>106</v>
      </c>
      <c r="B19" s="522">
        <v>3207</v>
      </c>
      <c r="C19" s="523">
        <v>3219</v>
      </c>
      <c r="D19" s="523">
        <v>3373</v>
      </c>
      <c r="E19" s="523">
        <v>3472</v>
      </c>
      <c r="F19" s="524">
        <v>3553</v>
      </c>
      <c r="G19" s="523">
        <v>10013</v>
      </c>
      <c r="H19" s="523">
        <v>10816</v>
      </c>
      <c r="I19" s="523">
        <v>10813</v>
      </c>
      <c r="J19" s="523">
        <v>10684</v>
      </c>
      <c r="K19" s="525">
        <v>10743</v>
      </c>
      <c r="L19" s="522">
        <v>863</v>
      </c>
      <c r="M19" s="523">
        <v>1252</v>
      </c>
      <c r="N19" s="523">
        <v>1224</v>
      </c>
      <c r="O19" s="523">
        <v>1310</v>
      </c>
      <c r="P19" s="526">
        <v>1190</v>
      </c>
      <c r="Q19" s="522">
        <v>649</v>
      </c>
      <c r="R19" s="523">
        <v>760</v>
      </c>
      <c r="S19" s="523">
        <v>604</v>
      </c>
      <c r="T19" s="523">
        <v>618</v>
      </c>
      <c r="U19" s="526">
        <v>552</v>
      </c>
      <c r="V19" s="522">
        <v>520</v>
      </c>
      <c r="W19" s="525">
        <v>183</v>
      </c>
      <c r="X19" s="525">
        <v>268</v>
      </c>
      <c r="Y19" s="523">
        <v>294</v>
      </c>
      <c r="Z19" s="526">
        <v>246</v>
      </c>
      <c r="AA19" s="522">
        <v>15252</v>
      </c>
      <c r="AB19" s="523">
        <v>16230</v>
      </c>
      <c r="AC19" s="523">
        <v>16282</v>
      </c>
      <c r="AD19" s="523">
        <v>16378</v>
      </c>
      <c r="AE19" s="527">
        <v>16284</v>
      </c>
    </row>
    <row r="20" spans="1:31" s="42" customFormat="1">
      <c r="A20" s="528" t="s">
        <v>107</v>
      </c>
      <c r="B20" s="529">
        <v>0.22051903607585913</v>
      </c>
      <c r="C20" s="530">
        <v>0.21026750590086546</v>
      </c>
      <c r="D20" s="530">
        <v>0.19833641404805916</v>
      </c>
      <c r="E20" s="530">
        <v>0.20716128239773984</v>
      </c>
      <c r="F20" s="531">
        <v>0.21818963399656105</v>
      </c>
      <c r="G20" s="530">
        <v>0.6565040650406504</v>
      </c>
      <c r="H20" s="530">
        <v>0.66642020948860137</v>
      </c>
      <c r="I20" s="530">
        <v>0.66410760348851494</v>
      </c>
      <c r="J20" s="530">
        <v>0.6523385028697033</v>
      </c>
      <c r="K20" s="532">
        <v>0.65972733971997055</v>
      </c>
      <c r="L20" s="529">
        <v>5.6582743246787304E-2</v>
      </c>
      <c r="M20" s="530">
        <v>7.7141096734442388E-2</v>
      </c>
      <c r="N20" s="530">
        <v>7.5175039921385578E-2</v>
      </c>
      <c r="O20" s="530">
        <v>7.9985346196116747E-2</v>
      </c>
      <c r="P20" s="531">
        <v>7.3077867845738151E-2</v>
      </c>
      <c r="Q20" s="529">
        <v>4.255179648570679E-2</v>
      </c>
      <c r="R20" s="530">
        <v>4.6826863832409117E-2</v>
      </c>
      <c r="S20" s="530">
        <v>3.7096179830487658E-2</v>
      </c>
      <c r="T20" s="530">
        <v>3.7733544999389426E-2</v>
      </c>
      <c r="U20" s="531">
        <v>3.3898305084745763E-2</v>
      </c>
      <c r="V20" s="529">
        <v>3.4093889325990036E-2</v>
      </c>
      <c r="W20" s="530">
        <v>1.1275415896487985E-2</v>
      </c>
      <c r="X20" s="532">
        <v>1.6459894361872007E-2</v>
      </c>
      <c r="Y20" s="530">
        <v>1.7950909756991085E-2</v>
      </c>
      <c r="Z20" s="531">
        <v>1.5106853352984525E-2</v>
      </c>
      <c r="AA20" s="529">
        <v>1</v>
      </c>
      <c r="AB20" s="530">
        <v>1</v>
      </c>
      <c r="AC20" s="530">
        <v>1</v>
      </c>
      <c r="AD20" s="530">
        <v>1</v>
      </c>
      <c r="AE20" s="531">
        <v>1</v>
      </c>
    </row>
    <row r="21" spans="1:31">
      <c r="A21" s="533" t="s">
        <v>172</v>
      </c>
      <c r="B21" s="499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</row>
    <row r="22" spans="1:31">
      <c r="A22" s="499" t="s">
        <v>35</v>
      </c>
      <c r="B22" s="534" t="s">
        <v>248</v>
      </c>
      <c r="C22" s="534"/>
      <c r="D22" s="534"/>
      <c r="E22" s="534"/>
      <c r="F22" s="534"/>
      <c r="G22" s="534"/>
      <c r="H22" s="534"/>
      <c r="I22" s="534"/>
      <c r="J22" s="534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</row>
    <row r="23" spans="1:31">
      <c r="A23" s="499"/>
      <c r="B23" s="499" t="s">
        <v>203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</row>
    <row r="24" spans="1:31">
      <c r="A24" s="790" t="s">
        <v>176</v>
      </c>
      <c r="B24" s="790"/>
      <c r="C24" s="790"/>
      <c r="D24" s="790"/>
      <c r="E24" s="790"/>
      <c r="F24" s="790"/>
      <c r="G24" s="790"/>
      <c r="H24" s="790"/>
      <c r="I24" s="790"/>
      <c r="J24" s="790"/>
      <c r="K24" s="790"/>
      <c r="L24" s="790"/>
      <c r="M24" s="790"/>
      <c r="N24" s="790"/>
      <c r="O24" s="790"/>
      <c r="P24" s="790"/>
      <c r="Q24" s="790"/>
      <c r="R24" s="790"/>
      <c r="S24" s="790"/>
      <c r="T24" s="790"/>
      <c r="U24" s="790"/>
      <c r="V24" s="790"/>
      <c r="W24" s="790"/>
      <c r="X24" s="790"/>
      <c r="Y24" s="499"/>
      <c r="Z24" s="499"/>
      <c r="AA24" s="499"/>
      <c r="AB24" s="499"/>
      <c r="AC24" s="499"/>
      <c r="AD24" s="499"/>
      <c r="AE24" s="499"/>
    </row>
    <row r="25" spans="1:31">
      <c r="A25" s="790" t="s">
        <v>171</v>
      </c>
      <c r="B25" s="790"/>
      <c r="C25" s="790"/>
      <c r="D25" s="790"/>
      <c r="E25" s="790"/>
      <c r="F25" s="790"/>
      <c r="G25" s="790"/>
      <c r="H25" s="790"/>
      <c r="I25" s="790"/>
      <c r="J25" s="790"/>
      <c r="K25" s="790"/>
      <c r="L25" s="790"/>
      <c r="M25" s="790"/>
      <c r="N25" s="790"/>
      <c r="O25" s="790"/>
      <c r="P25" s="790"/>
      <c r="Q25" s="790"/>
      <c r="R25" s="790"/>
      <c r="S25" s="790"/>
      <c r="T25" s="790"/>
      <c r="U25" s="790"/>
      <c r="V25" s="790"/>
      <c r="W25" s="790"/>
      <c r="X25" s="790"/>
      <c r="Y25" s="499"/>
      <c r="Z25" s="499"/>
      <c r="AA25" s="499"/>
      <c r="AB25" s="499"/>
      <c r="AC25" s="499"/>
      <c r="AD25" s="499"/>
      <c r="AE25" s="499"/>
    </row>
    <row r="26" spans="1:31">
      <c r="A26" s="499"/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499"/>
      <c r="AD26" s="499"/>
      <c r="AE26" s="499"/>
    </row>
    <row r="27" spans="1:31" s="41" customFormat="1">
      <c r="A27" s="500"/>
      <c r="B27" s="791" t="s">
        <v>122</v>
      </c>
      <c r="C27" s="792"/>
      <c r="D27" s="792"/>
      <c r="E27" s="792"/>
      <c r="F27" s="793"/>
      <c r="G27" s="788" t="s">
        <v>123</v>
      </c>
      <c r="H27" s="788"/>
      <c r="I27" s="788"/>
      <c r="J27" s="788"/>
      <c r="K27" s="789"/>
      <c r="L27" s="787" t="s">
        <v>124</v>
      </c>
      <c r="M27" s="788"/>
      <c r="N27" s="788"/>
      <c r="O27" s="788"/>
      <c r="P27" s="789"/>
      <c r="Q27" s="787" t="s">
        <v>125</v>
      </c>
      <c r="R27" s="788"/>
      <c r="S27" s="788"/>
      <c r="T27" s="788"/>
      <c r="U27" s="789"/>
      <c r="V27" s="787" t="s">
        <v>126</v>
      </c>
      <c r="W27" s="788"/>
      <c r="X27" s="788"/>
      <c r="Y27" s="788"/>
      <c r="Z27" s="789"/>
      <c r="AA27" s="787" t="s">
        <v>27</v>
      </c>
      <c r="AB27" s="788"/>
      <c r="AC27" s="788"/>
      <c r="AD27" s="788"/>
      <c r="AE27" s="789"/>
    </row>
    <row r="28" spans="1:31" s="43" customFormat="1">
      <c r="A28" s="501" t="s">
        <v>18</v>
      </c>
      <c r="B28" s="502">
        <v>2008</v>
      </c>
      <c r="C28" s="503">
        <v>2009</v>
      </c>
      <c r="D28" s="503">
        <v>2010</v>
      </c>
      <c r="E28" s="503">
        <v>2011</v>
      </c>
      <c r="F28" s="504">
        <v>2012</v>
      </c>
      <c r="G28" s="502">
        <v>2008</v>
      </c>
      <c r="H28" s="503">
        <v>2009</v>
      </c>
      <c r="I28" s="503">
        <v>2010</v>
      </c>
      <c r="J28" s="503">
        <v>2011</v>
      </c>
      <c r="K28" s="504">
        <v>2012</v>
      </c>
      <c r="L28" s="502">
        <v>2008</v>
      </c>
      <c r="M28" s="503">
        <v>2009</v>
      </c>
      <c r="N28" s="503">
        <v>2010</v>
      </c>
      <c r="O28" s="503">
        <v>2011</v>
      </c>
      <c r="P28" s="504">
        <v>2012</v>
      </c>
      <c r="Q28" s="502">
        <v>2008</v>
      </c>
      <c r="R28" s="503">
        <v>2009</v>
      </c>
      <c r="S28" s="503">
        <v>2010</v>
      </c>
      <c r="T28" s="503">
        <v>2011</v>
      </c>
      <c r="U28" s="504">
        <v>2012</v>
      </c>
      <c r="V28" s="502">
        <v>2008</v>
      </c>
      <c r="W28" s="503">
        <v>2009</v>
      </c>
      <c r="X28" s="503">
        <v>2010</v>
      </c>
      <c r="Y28" s="503">
        <v>2011</v>
      </c>
      <c r="Z28" s="504">
        <v>2012</v>
      </c>
      <c r="AA28" s="502">
        <v>2008</v>
      </c>
      <c r="AB28" s="503">
        <v>2009</v>
      </c>
      <c r="AC28" s="503">
        <v>2010</v>
      </c>
      <c r="AD28" s="503">
        <v>2011</v>
      </c>
      <c r="AE28" s="504">
        <v>2012</v>
      </c>
    </row>
    <row r="29" spans="1:31" s="43" customFormat="1">
      <c r="A29" s="505" t="s">
        <v>20</v>
      </c>
      <c r="B29" s="506">
        <v>151</v>
      </c>
      <c r="C29" s="507">
        <v>151</v>
      </c>
      <c r="D29" s="507">
        <v>206</v>
      </c>
      <c r="E29" s="507">
        <v>181</v>
      </c>
      <c r="F29" s="508">
        <v>207</v>
      </c>
      <c r="G29" s="507">
        <v>663</v>
      </c>
      <c r="H29" s="507">
        <v>686</v>
      </c>
      <c r="I29" s="507">
        <v>757</v>
      </c>
      <c r="J29" s="507">
        <v>785</v>
      </c>
      <c r="K29" s="509">
        <v>899</v>
      </c>
      <c r="L29" s="506">
        <v>77</v>
      </c>
      <c r="M29" s="507">
        <v>163</v>
      </c>
      <c r="N29" s="507">
        <v>127</v>
      </c>
      <c r="O29" s="507">
        <v>150</v>
      </c>
      <c r="P29" s="510">
        <v>137</v>
      </c>
      <c r="Q29" s="506">
        <v>57</v>
      </c>
      <c r="R29" s="507">
        <v>51</v>
      </c>
      <c r="S29" s="507">
        <v>50</v>
      </c>
      <c r="T29" s="507">
        <v>54</v>
      </c>
      <c r="U29" s="510">
        <v>69</v>
      </c>
      <c r="V29" s="506">
        <v>12</v>
      </c>
      <c r="W29" s="507">
        <v>7</v>
      </c>
      <c r="X29" s="509">
        <v>2</v>
      </c>
      <c r="Y29" s="507">
        <v>23</v>
      </c>
      <c r="Z29" s="510">
        <v>13</v>
      </c>
      <c r="AA29" s="506">
        <v>960</v>
      </c>
      <c r="AB29" s="507">
        <v>1058</v>
      </c>
      <c r="AC29" s="507">
        <v>1142</v>
      </c>
      <c r="AD29" s="507">
        <v>1193</v>
      </c>
      <c r="AE29" s="511">
        <v>1325</v>
      </c>
    </row>
    <row r="30" spans="1:31" s="43" customFormat="1">
      <c r="A30" s="512"/>
      <c r="B30" s="513">
        <v>0.15729166666666666</v>
      </c>
      <c r="C30" s="514">
        <v>0.14272211720226843</v>
      </c>
      <c r="D30" s="514">
        <v>0.18038528896672504</v>
      </c>
      <c r="E30" s="514">
        <v>0.15171835708298406</v>
      </c>
      <c r="F30" s="515">
        <v>0.15622641509433963</v>
      </c>
      <c r="G30" s="514">
        <v>0.69062500000000004</v>
      </c>
      <c r="H30" s="514">
        <v>0.6483931947069943</v>
      </c>
      <c r="I30" s="514">
        <v>0.66287215411558664</v>
      </c>
      <c r="J30" s="514">
        <v>0.6580050293378038</v>
      </c>
      <c r="K30" s="516">
        <v>0.67849056603773583</v>
      </c>
      <c r="L30" s="513">
        <v>8.020833333333334E-2</v>
      </c>
      <c r="M30" s="514">
        <v>0.15406427221172023</v>
      </c>
      <c r="N30" s="514">
        <v>0.11120840630472854</v>
      </c>
      <c r="O30" s="514">
        <v>0.12573344509639564</v>
      </c>
      <c r="P30" s="515">
        <v>0.10339622641509434</v>
      </c>
      <c r="Q30" s="513">
        <v>5.9374999999999997E-2</v>
      </c>
      <c r="R30" s="514">
        <v>4.8204158790170135E-2</v>
      </c>
      <c r="S30" s="514">
        <v>4.3782837127845885E-2</v>
      </c>
      <c r="T30" s="514">
        <v>4.526404023470243E-2</v>
      </c>
      <c r="U30" s="515">
        <v>5.2075471698113204E-2</v>
      </c>
      <c r="V30" s="513">
        <v>1.2500000000000001E-2</v>
      </c>
      <c r="W30" s="514">
        <v>6.6162570888468808E-3</v>
      </c>
      <c r="X30" s="516">
        <v>1.7513134851138354E-3</v>
      </c>
      <c r="Y30" s="514">
        <v>1.9279128248113998E-2</v>
      </c>
      <c r="Z30" s="515">
        <v>9.8113207547169817E-3</v>
      </c>
      <c r="AA30" s="513">
        <v>1</v>
      </c>
      <c r="AB30" s="514">
        <v>1</v>
      </c>
      <c r="AC30" s="514">
        <v>1</v>
      </c>
      <c r="AD30" s="514">
        <v>1</v>
      </c>
      <c r="AE30" s="517">
        <v>1</v>
      </c>
    </row>
    <row r="31" spans="1:31" s="43" customFormat="1">
      <c r="A31" s="518" t="s">
        <v>21</v>
      </c>
      <c r="B31" s="519">
        <v>30</v>
      </c>
      <c r="C31" s="509">
        <v>3</v>
      </c>
      <c r="D31" s="509">
        <v>26</v>
      </c>
      <c r="E31" s="509">
        <v>14</v>
      </c>
      <c r="F31" s="511"/>
      <c r="G31" s="509"/>
      <c r="H31" s="509">
        <v>43</v>
      </c>
      <c r="I31" s="509">
        <v>10</v>
      </c>
      <c r="J31" s="509">
        <v>15</v>
      </c>
      <c r="K31" s="509"/>
      <c r="L31" s="519"/>
      <c r="M31" s="509"/>
      <c r="N31" s="509"/>
      <c r="O31" s="509"/>
      <c r="P31" s="510"/>
      <c r="Q31" s="519">
        <v>4</v>
      </c>
      <c r="R31" s="509"/>
      <c r="S31" s="509">
        <v>1</v>
      </c>
      <c r="T31" s="509">
        <v>3</v>
      </c>
      <c r="U31" s="510"/>
      <c r="V31" s="519">
        <v>36</v>
      </c>
      <c r="W31" s="509">
        <v>1</v>
      </c>
      <c r="X31" s="509">
        <v>9</v>
      </c>
      <c r="Y31" s="509">
        <v>7</v>
      </c>
      <c r="Z31" s="510"/>
      <c r="AA31" s="519">
        <v>70</v>
      </c>
      <c r="AB31" s="509">
        <v>47</v>
      </c>
      <c r="AC31" s="509">
        <v>46</v>
      </c>
      <c r="AD31" s="509">
        <v>39</v>
      </c>
      <c r="AE31" s="508"/>
    </row>
    <row r="32" spans="1:31" s="43" customFormat="1">
      <c r="A32" s="512"/>
      <c r="B32" s="513">
        <v>0.42857142857142855</v>
      </c>
      <c r="C32" s="514">
        <v>6.3829787234042548E-2</v>
      </c>
      <c r="D32" s="514">
        <v>0.56521739130434778</v>
      </c>
      <c r="E32" s="514">
        <v>0.35897435897435898</v>
      </c>
      <c r="F32" s="517"/>
      <c r="G32" s="514">
        <v>0</v>
      </c>
      <c r="H32" s="514">
        <v>0.91489361702127658</v>
      </c>
      <c r="I32" s="514">
        <v>0.21739130434782608</v>
      </c>
      <c r="J32" s="514">
        <v>0.38461538461538464</v>
      </c>
      <c r="K32" s="516"/>
      <c r="L32" s="513">
        <v>0</v>
      </c>
      <c r="M32" s="514">
        <v>0</v>
      </c>
      <c r="N32" s="514">
        <v>0</v>
      </c>
      <c r="O32" s="514">
        <v>0</v>
      </c>
      <c r="P32" s="515"/>
      <c r="Q32" s="513">
        <v>5.7142857142857141E-2</v>
      </c>
      <c r="R32" s="514">
        <v>0</v>
      </c>
      <c r="S32" s="514">
        <v>2.1739130434782608E-2</v>
      </c>
      <c r="T32" s="514">
        <v>7.6923076923076927E-2</v>
      </c>
      <c r="U32" s="515"/>
      <c r="V32" s="513">
        <v>0.51428571428571423</v>
      </c>
      <c r="W32" s="514">
        <v>2.1276595744680851E-2</v>
      </c>
      <c r="X32" s="516">
        <v>0.19565217391304349</v>
      </c>
      <c r="Y32" s="514">
        <v>0.17948717948717949</v>
      </c>
      <c r="Z32" s="515"/>
      <c r="AA32" s="513">
        <v>1</v>
      </c>
      <c r="AB32" s="514">
        <v>1</v>
      </c>
      <c r="AC32" s="514">
        <v>1</v>
      </c>
      <c r="AD32" s="514">
        <v>1</v>
      </c>
      <c r="AE32" s="515"/>
    </row>
    <row r="33" spans="1:31" s="43" customFormat="1">
      <c r="A33" s="518" t="s">
        <v>22</v>
      </c>
      <c r="B33" s="519">
        <v>76</v>
      </c>
      <c r="C33" s="509">
        <v>100</v>
      </c>
      <c r="D33" s="509">
        <v>89</v>
      </c>
      <c r="E33" s="509">
        <v>117</v>
      </c>
      <c r="F33" s="508">
        <v>93</v>
      </c>
      <c r="G33" s="509">
        <v>443</v>
      </c>
      <c r="H33" s="509">
        <v>501</v>
      </c>
      <c r="I33" s="509">
        <v>516</v>
      </c>
      <c r="J33" s="509">
        <v>530</v>
      </c>
      <c r="K33" s="509">
        <v>566</v>
      </c>
      <c r="L33" s="519">
        <v>86</v>
      </c>
      <c r="M33" s="509">
        <v>104</v>
      </c>
      <c r="N33" s="509">
        <v>106</v>
      </c>
      <c r="O33" s="509">
        <v>105</v>
      </c>
      <c r="P33" s="510">
        <v>95</v>
      </c>
      <c r="Q33" s="519">
        <v>89</v>
      </c>
      <c r="R33" s="509">
        <v>115</v>
      </c>
      <c r="S33" s="509">
        <v>76</v>
      </c>
      <c r="T33" s="509">
        <v>95</v>
      </c>
      <c r="U33" s="510">
        <v>72</v>
      </c>
      <c r="V33" s="519">
        <v>17</v>
      </c>
      <c r="W33" s="509">
        <v>3</v>
      </c>
      <c r="X33" s="509">
        <v>11</v>
      </c>
      <c r="Y33" s="509">
        <v>11</v>
      </c>
      <c r="Z33" s="510">
        <v>10</v>
      </c>
      <c r="AA33" s="519">
        <v>711</v>
      </c>
      <c r="AB33" s="509">
        <v>823</v>
      </c>
      <c r="AC33" s="509">
        <v>798</v>
      </c>
      <c r="AD33" s="509">
        <v>858</v>
      </c>
      <c r="AE33" s="511">
        <v>836</v>
      </c>
    </row>
    <row r="34" spans="1:31" s="43" customFormat="1">
      <c r="A34" s="512"/>
      <c r="B34" s="513">
        <v>0.10689170182841069</v>
      </c>
      <c r="C34" s="514">
        <v>0.12150668286755771</v>
      </c>
      <c r="D34" s="514">
        <v>0.11152882205513784</v>
      </c>
      <c r="E34" s="514">
        <v>0.13636363636363635</v>
      </c>
      <c r="F34" s="515">
        <v>0.11124401913875598</v>
      </c>
      <c r="G34" s="514">
        <v>0.62306610407876228</v>
      </c>
      <c r="H34" s="514">
        <v>0.60874848116646418</v>
      </c>
      <c r="I34" s="514">
        <v>0.64661654135338342</v>
      </c>
      <c r="J34" s="514">
        <v>0.61771561771561767</v>
      </c>
      <c r="K34" s="516">
        <v>0.67703349282296654</v>
      </c>
      <c r="L34" s="513">
        <v>0.1209563994374121</v>
      </c>
      <c r="M34" s="514">
        <v>0.12636695018226002</v>
      </c>
      <c r="N34" s="514">
        <v>0.13283208020050125</v>
      </c>
      <c r="O34" s="514">
        <v>0.12237762237762238</v>
      </c>
      <c r="P34" s="515">
        <v>0.11363636363636363</v>
      </c>
      <c r="Q34" s="513">
        <v>0.12517580872011252</v>
      </c>
      <c r="R34" s="514">
        <v>0.13973268529769137</v>
      </c>
      <c r="S34" s="514">
        <v>9.5238095238095233E-2</v>
      </c>
      <c r="T34" s="514">
        <v>0.11072261072261072</v>
      </c>
      <c r="U34" s="515">
        <v>8.6124401913875603E-2</v>
      </c>
      <c r="V34" s="513">
        <v>2.3909985935302389E-2</v>
      </c>
      <c r="W34" s="514">
        <v>3.6452004860267314E-3</v>
      </c>
      <c r="X34" s="516">
        <v>1.3784461152882205E-2</v>
      </c>
      <c r="Y34" s="514">
        <v>1.282051282051282E-2</v>
      </c>
      <c r="Z34" s="515">
        <v>1.1961722488038277E-2</v>
      </c>
      <c r="AA34" s="513">
        <v>1</v>
      </c>
      <c r="AB34" s="514">
        <v>1</v>
      </c>
      <c r="AC34" s="514">
        <v>1</v>
      </c>
      <c r="AD34" s="514">
        <v>1</v>
      </c>
      <c r="AE34" s="517">
        <v>1</v>
      </c>
    </row>
    <row r="35" spans="1:31" s="43" customFormat="1" ht="30">
      <c r="A35" s="520" t="s">
        <v>23</v>
      </c>
      <c r="B35" s="519">
        <v>53</v>
      </c>
      <c r="C35" s="509">
        <v>64</v>
      </c>
      <c r="D35" s="509">
        <v>71</v>
      </c>
      <c r="E35" s="509">
        <v>57</v>
      </c>
      <c r="F35" s="511">
        <v>79</v>
      </c>
      <c r="G35" s="509">
        <v>368</v>
      </c>
      <c r="H35" s="509">
        <v>427</v>
      </c>
      <c r="I35" s="509">
        <v>461</v>
      </c>
      <c r="J35" s="509">
        <v>504</v>
      </c>
      <c r="K35" s="509">
        <v>595</v>
      </c>
      <c r="L35" s="519">
        <v>6</v>
      </c>
      <c r="M35" s="509">
        <v>6</v>
      </c>
      <c r="N35" s="509">
        <v>11</v>
      </c>
      <c r="O35" s="509">
        <v>52</v>
      </c>
      <c r="P35" s="510">
        <v>16</v>
      </c>
      <c r="Q35" s="519">
        <v>8</v>
      </c>
      <c r="R35" s="509">
        <v>10</v>
      </c>
      <c r="S35" s="509">
        <v>6</v>
      </c>
      <c r="T35" s="509">
        <v>7</v>
      </c>
      <c r="U35" s="510">
        <v>9</v>
      </c>
      <c r="V35" s="519">
        <v>5</v>
      </c>
      <c r="W35" s="509">
        <v>3</v>
      </c>
      <c r="X35" s="509">
        <v>10</v>
      </c>
      <c r="Y35" s="509">
        <v>16</v>
      </c>
      <c r="Z35" s="510">
        <v>18</v>
      </c>
      <c r="AA35" s="519">
        <v>440</v>
      </c>
      <c r="AB35" s="509">
        <v>510</v>
      </c>
      <c r="AC35" s="509">
        <v>559</v>
      </c>
      <c r="AD35" s="509">
        <v>636</v>
      </c>
      <c r="AE35" s="508">
        <v>717</v>
      </c>
    </row>
    <row r="36" spans="1:31" s="43" customFormat="1">
      <c r="A36" s="512"/>
      <c r="B36" s="513">
        <v>0.12045454545454545</v>
      </c>
      <c r="C36" s="514">
        <v>0.12549019607843137</v>
      </c>
      <c r="D36" s="514">
        <v>0.12701252236135957</v>
      </c>
      <c r="E36" s="514">
        <v>8.9622641509433956E-2</v>
      </c>
      <c r="F36" s="517">
        <v>0.1101813110181311</v>
      </c>
      <c r="G36" s="514">
        <v>0.83636363636363631</v>
      </c>
      <c r="H36" s="514">
        <v>0.83725490196078434</v>
      </c>
      <c r="I36" s="514">
        <v>0.8246869409660107</v>
      </c>
      <c r="J36" s="514">
        <v>0.79245283018867929</v>
      </c>
      <c r="K36" s="516">
        <v>0.8298465829846583</v>
      </c>
      <c r="L36" s="513">
        <v>1.3636363636363636E-2</v>
      </c>
      <c r="M36" s="514">
        <v>1.1764705882352941E-2</v>
      </c>
      <c r="N36" s="514">
        <v>1.9677996422182469E-2</v>
      </c>
      <c r="O36" s="514">
        <v>8.1761006289308172E-2</v>
      </c>
      <c r="P36" s="515">
        <v>2.2315202231520222E-2</v>
      </c>
      <c r="Q36" s="513">
        <v>1.8181818181818181E-2</v>
      </c>
      <c r="R36" s="514">
        <v>1.9607843137254902E-2</v>
      </c>
      <c r="S36" s="514">
        <v>1.0733452593917709E-2</v>
      </c>
      <c r="T36" s="514">
        <v>1.10062893081761E-2</v>
      </c>
      <c r="U36" s="515">
        <v>1.2552301255230125E-2</v>
      </c>
      <c r="V36" s="513">
        <v>1.1363636363636364E-2</v>
      </c>
      <c r="W36" s="514">
        <v>5.8823529411764705E-3</v>
      </c>
      <c r="X36" s="516">
        <v>1.7889087656529516E-2</v>
      </c>
      <c r="Y36" s="514">
        <v>2.5157232704402517E-2</v>
      </c>
      <c r="Z36" s="515">
        <v>2.5104602510460251E-2</v>
      </c>
      <c r="AA36" s="513">
        <v>1</v>
      </c>
      <c r="AB36" s="514">
        <v>1</v>
      </c>
      <c r="AC36" s="514">
        <v>1</v>
      </c>
      <c r="AD36" s="514">
        <v>1</v>
      </c>
      <c r="AE36" s="515">
        <v>1</v>
      </c>
    </row>
    <row r="37" spans="1:31" s="43" customFormat="1">
      <c r="A37" s="518" t="s">
        <v>24</v>
      </c>
      <c r="B37" s="519">
        <v>139</v>
      </c>
      <c r="C37" s="509">
        <v>129</v>
      </c>
      <c r="D37" s="509">
        <v>205</v>
      </c>
      <c r="E37" s="509">
        <v>240</v>
      </c>
      <c r="F37" s="508">
        <v>222</v>
      </c>
      <c r="G37" s="509">
        <v>406</v>
      </c>
      <c r="H37" s="509">
        <v>580</v>
      </c>
      <c r="I37" s="509">
        <v>602</v>
      </c>
      <c r="J37" s="509">
        <v>614</v>
      </c>
      <c r="K37" s="509">
        <v>655</v>
      </c>
      <c r="L37" s="519">
        <v>113</v>
      </c>
      <c r="M37" s="509">
        <v>123</v>
      </c>
      <c r="N37" s="509">
        <v>190</v>
      </c>
      <c r="O37" s="509">
        <v>206</v>
      </c>
      <c r="P37" s="510">
        <v>210</v>
      </c>
      <c r="Q37" s="519">
        <v>35</v>
      </c>
      <c r="R37" s="509">
        <v>55</v>
      </c>
      <c r="S37" s="509">
        <v>41</v>
      </c>
      <c r="T37" s="509">
        <v>55</v>
      </c>
      <c r="U37" s="510">
        <v>71</v>
      </c>
      <c r="V37" s="519">
        <v>23</v>
      </c>
      <c r="W37" s="509">
        <v>13</v>
      </c>
      <c r="X37" s="509">
        <v>20</v>
      </c>
      <c r="Y37" s="509">
        <v>19</v>
      </c>
      <c r="Z37" s="510">
        <v>20</v>
      </c>
      <c r="AA37" s="519">
        <v>716</v>
      </c>
      <c r="AB37" s="509">
        <v>900</v>
      </c>
      <c r="AC37" s="509">
        <v>1058</v>
      </c>
      <c r="AD37" s="509">
        <v>1134</v>
      </c>
      <c r="AE37" s="511">
        <v>1178</v>
      </c>
    </row>
    <row r="38" spans="1:31" s="43" customFormat="1">
      <c r="A38" s="512"/>
      <c r="B38" s="513">
        <v>0.19413407821229051</v>
      </c>
      <c r="C38" s="514">
        <v>0.14333333333333334</v>
      </c>
      <c r="D38" s="514">
        <v>0.1937618147448015</v>
      </c>
      <c r="E38" s="514">
        <v>0.21164021164021163</v>
      </c>
      <c r="F38" s="517">
        <v>0.18845500848896435</v>
      </c>
      <c r="G38" s="514">
        <v>0.56703910614525144</v>
      </c>
      <c r="H38" s="514">
        <v>0.64444444444444449</v>
      </c>
      <c r="I38" s="514">
        <v>0.56899810964083175</v>
      </c>
      <c r="J38" s="514">
        <v>0.5414462081128748</v>
      </c>
      <c r="K38" s="516">
        <v>0.55602716468590829</v>
      </c>
      <c r="L38" s="513">
        <v>0.15782122905027932</v>
      </c>
      <c r="M38" s="514">
        <v>0.13666666666666666</v>
      </c>
      <c r="N38" s="514">
        <v>0.17958412098298676</v>
      </c>
      <c r="O38" s="514">
        <v>0.18165784832451498</v>
      </c>
      <c r="P38" s="515">
        <v>0.17826825127334464</v>
      </c>
      <c r="Q38" s="513">
        <v>4.8882681564245807E-2</v>
      </c>
      <c r="R38" s="514">
        <v>6.1111111111111109E-2</v>
      </c>
      <c r="S38" s="514">
        <v>3.8752362948960305E-2</v>
      </c>
      <c r="T38" s="514">
        <v>4.8500881834215165E-2</v>
      </c>
      <c r="U38" s="515">
        <v>6.0271646859083192E-2</v>
      </c>
      <c r="V38" s="513">
        <v>3.2122905027932962E-2</v>
      </c>
      <c r="W38" s="514">
        <v>1.4444444444444444E-2</v>
      </c>
      <c r="X38" s="516">
        <v>1.890359168241966E-2</v>
      </c>
      <c r="Y38" s="514">
        <v>1.6754850088183421E-2</v>
      </c>
      <c r="Z38" s="515">
        <v>1.6977928692699491E-2</v>
      </c>
      <c r="AA38" s="513">
        <v>1</v>
      </c>
      <c r="AB38" s="514">
        <v>1</v>
      </c>
      <c r="AC38" s="514">
        <v>1</v>
      </c>
      <c r="AD38" s="514">
        <v>1</v>
      </c>
      <c r="AE38" s="517">
        <v>1</v>
      </c>
    </row>
    <row r="39" spans="1:31" s="43" customFormat="1">
      <c r="A39" s="518" t="s">
        <v>25</v>
      </c>
      <c r="B39" s="519">
        <v>10</v>
      </c>
      <c r="C39" s="509">
        <v>8</v>
      </c>
      <c r="D39" s="509">
        <v>6</v>
      </c>
      <c r="E39" s="509">
        <v>14</v>
      </c>
      <c r="F39" s="508">
        <v>14</v>
      </c>
      <c r="G39" s="509">
        <v>46</v>
      </c>
      <c r="H39" s="509">
        <v>58</v>
      </c>
      <c r="I39" s="509">
        <v>57</v>
      </c>
      <c r="J39" s="509">
        <v>43</v>
      </c>
      <c r="K39" s="509">
        <v>57</v>
      </c>
      <c r="L39" s="519">
        <v>12</v>
      </c>
      <c r="M39" s="509">
        <v>11</v>
      </c>
      <c r="N39" s="509">
        <v>22</v>
      </c>
      <c r="O39" s="509">
        <v>27</v>
      </c>
      <c r="P39" s="510">
        <v>25</v>
      </c>
      <c r="Q39" s="519">
        <v>9</v>
      </c>
      <c r="R39" s="509">
        <v>9</v>
      </c>
      <c r="S39" s="509">
        <v>18</v>
      </c>
      <c r="T39" s="509">
        <v>8</v>
      </c>
      <c r="U39" s="510">
        <v>3</v>
      </c>
      <c r="V39" s="519">
        <v>7</v>
      </c>
      <c r="W39" s="509"/>
      <c r="X39" s="509">
        <v>3</v>
      </c>
      <c r="Y39" s="509">
        <v>4</v>
      </c>
      <c r="Z39" s="510">
        <v>1</v>
      </c>
      <c r="AA39" s="519">
        <v>84</v>
      </c>
      <c r="AB39" s="509">
        <v>86</v>
      </c>
      <c r="AC39" s="509">
        <v>106</v>
      </c>
      <c r="AD39" s="509">
        <v>96</v>
      </c>
      <c r="AE39" s="511">
        <v>100</v>
      </c>
    </row>
    <row r="40" spans="1:31" s="43" customFormat="1">
      <c r="A40" s="512"/>
      <c r="B40" s="513">
        <v>0.11904761904761904</v>
      </c>
      <c r="C40" s="514">
        <v>9.3023255813953487E-2</v>
      </c>
      <c r="D40" s="514">
        <v>5.6603773584905662E-2</v>
      </c>
      <c r="E40" s="514">
        <v>0.14583333333333334</v>
      </c>
      <c r="F40" s="515">
        <v>0.14000000000000001</v>
      </c>
      <c r="G40" s="514">
        <v>0.54761904761904767</v>
      </c>
      <c r="H40" s="514">
        <v>0.67441860465116277</v>
      </c>
      <c r="I40" s="514">
        <v>0.53773584905660377</v>
      </c>
      <c r="J40" s="514">
        <v>0.44791666666666669</v>
      </c>
      <c r="K40" s="516">
        <v>0.56999999999999995</v>
      </c>
      <c r="L40" s="513">
        <v>0.14285714285714285</v>
      </c>
      <c r="M40" s="514">
        <v>0.12790697674418605</v>
      </c>
      <c r="N40" s="514">
        <v>0.20754716981132076</v>
      </c>
      <c r="O40" s="514">
        <v>0.28125</v>
      </c>
      <c r="P40" s="515">
        <v>0.25</v>
      </c>
      <c r="Q40" s="513">
        <v>0.10714285714285714</v>
      </c>
      <c r="R40" s="514">
        <v>0.10465116279069768</v>
      </c>
      <c r="S40" s="514">
        <v>0.16981132075471697</v>
      </c>
      <c r="T40" s="514">
        <v>8.3333333333333329E-2</v>
      </c>
      <c r="U40" s="515">
        <v>0.03</v>
      </c>
      <c r="V40" s="513">
        <v>8.3333333333333329E-2</v>
      </c>
      <c r="W40" s="514">
        <v>0</v>
      </c>
      <c r="X40" s="516">
        <v>2.8301886792452831E-2</v>
      </c>
      <c r="Y40" s="514">
        <v>4.1666666666666664E-2</v>
      </c>
      <c r="Z40" s="515">
        <v>0.01</v>
      </c>
      <c r="AA40" s="513">
        <v>1</v>
      </c>
      <c r="AB40" s="514">
        <v>1</v>
      </c>
      <c r="AC40" s="514">
        <v>1</v>
      </c>
      <c r="AD40" s="514">
        <v>1</v>
      </c>
      <c r="AE40" s="517">
        <v>1</v>
      </c>
    </row>
    <row r="41" spans="1:31" s="43" customFormat="1">
      <c r="A41" s="518" t="s">
        <v>26</v>
      </c>
      <c r="B41" s="519">
        <v>40</v>
      </c>
      <c r="C41" s="509">
        <v>58</v>
      </c>
      <c r="D41" s="509">
        <v>54</v>
      </c>
      <c r="E41" s="509">
        <v>100</v>
      </c>
      <c r="F41" s="511">
        <v>122</v>
      </c>
      <c r="G41" s="509">
        <v>359</v>
      </c>
      <c r="H41" s="509">
        <v>426</v>
      </c>
      <c r="I41" s="509">
        <v>405</v>
      </c>
      <c r="J41" s="509">
        <v>358</v>
      </c>
      <c r="K41" s="509">
        <v>301</v>
      </c>
      <c r="L41" s="519">
        <v>23</v>
      </c>
      <c r="M41" s="509">
        <v>67</v>
      </c>
      <c r="N41" s="509">
        <v>52</v>
      </c>
      <c r="O41" s="509">
        <v>41</v>
      </c>
      <c r="P41" s="510">
        <v>29</v>
      </c>
      <c r="Q41" s="519">
        <v>93</v>
      </c>
      <c r="R41" s="509">
        <v>130</v>
      </c>
      <c r="S41" s="509">
        <v>92</v>
      </c>
      <c r="T41" s="509">
        <v>87</v>
      </c>
      <c r="U41" s="510">
        <v>63</v>
      </c>
      <c r="V41" s="519">
        <v>17</v>
      </c>
      <c r="W41" s="509"/>
      <c r="X41" s="509">
        <v>2</v>
      </c>
      <c r="Y41" s="509">
        <v>1</v>
      </c>
      <c r="Z41" s="510">
        <v>10</v>
      </c>
      <c r="AA41" s="519">
        <v>532</v>
      </c>
      <c r="AB41" s="509">
        <v>681</v>
      </c>
      <c r="AC41" s="509">
        <v>605</v>
      </c>
      <c r="AD41" s="509">
        <v>587</v>
      </c>
      <c r="AE41" s="508">
        <v>525</v>
      </c>
    </row>
    <row r="42" spans="1:31" s="43" customFormat="1">
      <c r="A42" s="512"/>
      <c r="B42" s="513">
        <v>7.5187969924812026E-2</v>
      </c>
      <c r="C42" s="514">
        <v>8.5168869309838469E-2</v>
      </c>
      <c r="D42" s="514">
        <v>8.9256198347107435E-2</v>
      </c>
      <c r="E42" s="514">
        <v>0.17035775127768313</v>
      </c>
      <c r="F42" s="517">
        <v>0.23238095238095238</v>
      </c>
      <c r="G42" s="514">
        <v>0.67481203007518797</v>
      </c>
      <c r="H42" s="514">
        <v>0.62555066079295152</v>
      </c>
      <c r="I42" s="514">
        <v>0.66942148760330578</v>
      </c>
      <c r="J42" s="514">
        <v>0.60988074957410565</v>
      </c>
      <c r="K42" s="516">
        <v>0.57333333333333336</v>
      </c>
      <c r="L42" s="513">
        <v>4.3233082706766915E-2</v>
      </c>
      <c r="M42" s="514">
        <v>9.8384728340675479E-2</v>
      </c>
      <c r="N42" s="514">
        <v>8.5950413223140495E-2</v>
      </c>
      <c r="O42" s="514">
        <v>6.9846678023850084E-2</v>
      </c>
      <c r="P42" s="515">
        <v>5.5238095238095239E-2</v>
      </c>
      <c r="Q42" s="513">
        <v>0.17481203007518797</v>
      </c>
      <c r="R42" s="514">
        <v>0.19089574155653452</v>
      </c>
      <c r="S42" s="514">
        <v>0.15206611570247933</v>
      </c>
      <c r="T42" s="514">
        <v>0.14821124361158433</v>
      </c>
      <c r="U42" s="515">
        <v>0.12</v>
      </c>
      <c r="V42" s="513">
        <v>3.1954887218045111E-2</v>
      </c>
      <c r="W42" s="514">
        <v>0</v>
      </c>
      <c r="X42" s="516">
        <v>3.3057851239669421E-3</v>
      </c>
      <c r="Y42" s="514">
        <v>1.7035775127768314E-3</v>
      </c>
      <c r="Z42" s="515">
        <v>1.9047619047619049E-2</v>
      </c>
      <c r="AA42" s="513">
        <v>1</v>
      </c>
      <c r="AB42" s="514">
        <v>1</v>
      </c>
      <c r="AC42" s="514">
        <v>1</v>
      </c>
      <c r="AD42" s="514">
        <v>1</v>
      </c>
      <c r="AE42" s="517">
        <v>1</v>
      </c>
    </row>
    <row r="43" spans="1:31" s="43" customFormat="1">
      <c r="A43" s="521" t="s">
        <v>106</v>
      </c>
      <c r="B43" s="522">
        <v>499</v>
      </c>
      <c r="C43" s="523">
        <v>513</v>
      </c>
      <c r="D43" s="523">
        <v>657</v>
      </c>
      <c r="E43" s="523">
        <v>723</v>
      </c>
      <c r="F43" s="524">
        <v>737</v>
      </c>
      <c r="G43" s="523">
        <v>2285</v>
      </c>
      <c r="H43" s="523">
        <v>2721</v>
      </c>
      <c r="I43" s="523">
        <v>2808</v>
      </c>
      <c r="J43" s="523">
        <v>2849</v>
      </c>
      <c r="K43" s="525">
        <v>3073</v>
      </c>
      <c r="L43" s="522">
        <v>317</v>
      </c>
      <c r="M43" s="523">
        <v>474</v>
      </c>
      <c r="N43" s="523">
        <v>508</v>
      </c>
      <c r="O43" s="523">
        <v>581</v>
      </c>
      <c r="P43" s="526">
        <v>512</v>
      </c>
      <c r="Q43" s="522">
        <v>295</v>
      </c>
      <c r="R43" s="523">
        <v>370</v>
      </c>
      <c r="S43" s="523">
        <v>284</v>
      </c>
      <c r="T43" s="523">
        <v>309</v>
      </c>
      <c r="U43" s="526">
        <v>287</v>
      </c>
      <c r="V43" s="522">
        <v>117</v>
      </c>
      <c r="W43" s="523">
        <v>27</v>
      </c>
      <c r="X43" s="525">
        <v>57</v>
      </c>
      <c r="Y43" s="523">
        <v>81</v>
      </c>
      <c r="Z43" s="526">
        <v>72</v>
      </c>
      <c r="AA43" s="522">
        <v>3513</v>
      </c>
      <c r="AB43" s="523">
        <v>4105</v>
      </c>
      <c r="AC43" s="523">
        <v>4314</v>
      </c>
      <c r="AD43" s="523">
        <v>4543</v>
      </c>
      <c r="AE43" s="535">
        <v>4681</v>
      </c>
    </row>
    <row r="44" spans="1:31" s="43" customFormat="1">
      <c r="A44" s="528" t="s">
        <v>107</v>
      </c>
      <c r="B44" s="529">
        <v>0.14204383717620267</v>
      </c>
      <c r="C44" s="530">
        <v>0.12496954933008526</v>
      </c>
      <c r="D44" s="530">
        <v>0.15229485396383866</v>
      </c>
      <c r="E44" s="530">
        <v>0.15914593880695577</v>
      </c>
      <c r="F44" s="531">
        <v>0.15744499038666951</v>
      </c>
      <c r="G44" s="530">
        <v>0.65044121833191004</v>
      </c>
      <c r="H44" s="530">
        <v>0.66285018270401952</v>
      </c>
      <c r="I44" s="530">
        <v>0.65090403337969405</v>
      </c>
      <c r="J44" s="530">
        <v>0.6271186440677966</v>
      </c>
      <c r="K44" s="532">
        <v>0.6564836573381756</v>
      </c>
      <c r="L44" s="529">
        <v>9.0236265300313118E-2</v>
      </c>
      <c r="M44" s="530">
        <v>0.11546894031668696</v>
      </c>
      <c r="N44" s="530">
        <v>0.1177561427909133</v>
      </c>
      <c r="O44" s="530">
        <v>0.12788906009244994</v>
      </c>
      <c r="P44" s="531">
        <v>0.10937833796197394</v>
      </c>
      <c r="Q44" s="529">
        <v>8.397381155707373E-2</v>
      </c>
      <c r="R44" s="530">
        <v>9.0133982947624841E-2</v>
      </c>
      <c r="S44" s="530">
        <v>6.5832174316179881E-2</v>
      </c>
      <c r="T44" s="530">
        <v>6.8016729033678183E-2</v>
      </c>
      <c r="U44" s="531">
        <v>6.1311685537278358E-2</v>
      </c>
      <c r="V44" s="529">
        <v>3.3304867634500426E-2</v>
      </c>
      <c r="W44" s="530">
        <v>6.5773447015834352E-3</v>
      </c>
      <c r="X44" s="532">
        <v>1.3212795549374131E-2</v>
      </c>
      <c r="Y44" s="530">
        <v>1.7829627999119524E-2</v>
      </c>
      <c r="Z44" s="531">
        <v>1.5381328775902585E-2</v>
      </c>
      <c r="AA44" s="529">
        <v>1</v>
      </c>
      <c r="AB44" s="530">
        <v>1</v>
      </c>
      <c r="AC44" s="530">
        <v>1</v>
      </c>
      <c r="AD44" s="530">
        <v>1</v>
      </c>
      <c r="AE44" s="531">
        <v>1</v>
      </c>
    </row>
    <row r="45" spans="1:31" s="43" customFormat="1">
      <c r="A45" s="533" t="s">
        <v>172</v>
      </c>
      <c r="B45" s="536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36"/>
      <c r="W45" s="536"/>
      <c r="X45" s="536"/>
      <c r="Y45" s="536"/>
      <c r="Z45" s="536"/>
      <c r="AA45" s="536"/>
      <c r="AB45" s="536"/>
      <c r="AC45" s="536"/>
      <c r="AD45" s="536"/>
      <c r="AE45" s="536"/>
    </row>
    <row r="46" spans="1:31">
      <c r="A46" s="790" t="s">
        <v>177</v>
      </c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  <c r="Y46" s="499"/>
      <c r="Z46" s="499"/>
      <c r="AA46" s="499"/>
      <c r="AB46" s="499"/>
      <c r="AC46" s="499"/>
      <c r="AD46" s="499"/>
      <c r="AE46" s="499"/>
    </row>
    <row r="47" spans="1:31">
      <c r="A47" s="790" t="s">
        <v>108</v>
      </c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  <c r="Y47" s="499"/>
      <c r="Z47" s="499"/>
      <c r="AA47" s="499"/>
      <c r="AB47" s="499"/>
      <c r="AC47" s="499"/>
      <c r="AD47" s="499"/>
      <c r="AE47" s="499"/>
    </row>
    <row r="48" spans="1:31">
      <c r="A48" s="499"/>
      <c r="B48" s="499"/>
      <c r="C48" s="499"/>
      <c r="D48" s="499"/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499"/>
      <c r="AD48" s="499"/>
      <c r="AE48" s="499"/>
    </row>
    <row r="49" spans="1:31" s="41" customFormat="1">
      <c r="A49" s="500"/>
      <c r="B49" s="794" t="s">
        <v>122</v>
      </c>
      <c r="C49" s="795"/>
      <c r="D49" s="795"/>
      <c r="E49" s="795"/>
      <c r="F49" s="796"/>
      <c r="G49" s="794" t="s">
        <v>123</v>
      </c>
      <c r="H49" s="795"/>
      <c r="I49" s="795"/>
      <c r="J49" s="795"/>
      <c r="K49" s="796"/>
      <c r="L49" s="795" t="s">
        <v>124</v>
      </c>
      <c r="M49" s="795"/>
      <c r="N49" s="795"/>
      <c r="O49" s="795"/>
      <c r="P49" s="796"/>
      <c r="Q49" s="794" t="s">
        <v>125</v>
      </c>
      <c r="R49" s="795"/>
      <c r="S49" s="795"/>
      <c r="T49" s="795"/>
      <c r="U49" s="796"/>
      <c r="V49" s="794" t="s">
        <v>126</v>
      </c>
      <c r="W49" s="795"/>
      <c r="X49" s="795"/>
      <c r="Y49" s="795"/>
      <c r="Z49" s="796"/>
      <c r="AA49" s="794" t="s">
        <v>27</v>
      </c>
      <c r="AB49" s="795"/>
      <c r="AC49" s="795"/>
      <c r="AD49" s="795"/>
      <c r="AE49" s="796"/>
    </row>
    <row r="50" spans="1:31" s="43" customFormat="1">
      <c r="A50" s="501" t="s">
        <v>18</v>
      </c>
      <c r="B50" s="502">
        <v>2008</v>
      </c>
      <c r="C50" s="503">
        <v>2009</v>
      </c>
      <c r="D50" s="503">
        <v>2010</v>
      </c>
      <c r="E50" s="503">
        <v>2011</v>
      </c>
      <c r="F50" s="504">
        <v>2012</v>
      </c>
      <c r="G50" s="502">
        <v>2008</v>
      </c>
      <c r="H50" s="503">
        <v>2009</v>
      </c>
      <c r="I50" s="503">
        <v>2010</v>
      </c>
      <c r="J50" s="503">
        <v>2011</v>
      </c>
      <c r="K50" s="504">
        <v>2012</v>
      </c>
      <c r="L50" s="502">
        <v>2008</v>
      </c>
      <c r="M50" s="503">
        <v>2009</v>
      </c>
      <c r="N50" s="503">
        <v>2010</v>
      </c>
      <c r="O50" s="503">
        <v>2011</v>
      </c>
      <c r="P50" s="504">
        <v>2012</v>
      </c>
      <c r="Q50" s="502">
        <v>2008</v>
      </c>
      <c r="R50" s="503">
        <v>2009</v>
      </c>
      <c r="S50" s="503">
        <v>2010</v>
      </c>
      <c r="T50" s="503">
        <v>2011</v>
      </c>
      <c r="U50" s="504">
        <v>2012</v>
      </c>
      <c r="V50" s="502">
        <v>2008</v>
      </c>
      <c r="W50" s="503">
        <v>2009</v>
      </c>
      <c r="X50" s="503">
        <v>2010</v>
      </c>
      <c r="Y50" s="503">
        <v>2011</v>
      </c>
      <c r="Z50" s="504">
        <v>2012</v>
      </c>
      <c r="AA50" s="502">
        <v>2008</v>
      </c>
      <c r="AB50" s="503">
        <v>2009</v>
      </c>
      <c r="AC50" s="503">
        <v>2010</v>
      </c>
      <c r="AD50" s="503">
        <v>2011</v>
      </c>
      <c r="AE50" s="504">
        <v>2012</v>
      </c>
    </row>
    <row r="51" spans="1:31" s="43" customFormat="1">
      <c r="A51" s="505" t="s">
        <v>20</v>
      </c>
      <c r="B51" s="506">
        <v>125</v>
      </c>
      <c r="C51" s="507">
        <v>117</v>
      </c>
      <c r="D51" s="507">
        <v>98</v>
      </c>
      <c r="E51" s="507">
        <v>89</v>
      </c>
      <c r="F51" s="508">
        <v>77</v>
      </c>
      <c r="G51" s="506">
        <v>352</v>
      </c>
      <c r="H51" s="507">
        <v>325</v>
      </c>
      <c r="I51" s="507">
        <v>311</v>
      </c>
      <c r="J51" s="507">
        <v>319</v>
      </c>
      <c r="K51" s="510">
        <v>316</v>
      </c>
      <c r="L51" s="507">
        <v>36</v>
      </c>
      <c r="M51" s="507">
        <v>50</v>
      </c>
      <c r="N51" s="507">
        <v>33</v>
      </c>
      <c r="O51" s="509">
        <v>30</v>
      </c>
      <c r="P51" s="511">
        <v>33</v>
      </c>
      <c r="Q51" s="506">
        <v>18</v>
      </c>
      <c r="R51" s="507">
        <v>14</v>
      </c>
      <c r="S51" s="507">
        <v>19</v>
      </c>
      <c r="T51" s="507">
        <v>6</v>
      </c>
      <c r="U51" s="510">
        <v>10</v>
      </c>
      <c r="V51" s="506">
        <v>4</v>
      </c>
      <c r="W51" s="507">
        <v>5</v>
      </c>
      <c r="X51" s="509">
        <v>2</v>
      </c>
      <c r="Y51" s="507">
        <v>6</v>
      </c>
      <c r="Z51" s="510">
        <v>6</v>
      </c>
      <c r="AA51" s="506">
        <v>535</v>
      </c>
      <c r="AB51" s="507">
        <v>511</v>
      </c>
      <c r="AC51" s="507">
        <v>463</v>
      </c>
      <c r="AD51" s="507">
        <v>450</v>
      </c>
      <c r="AE51" s="511">
        <v>442</v>
      </c>
    </row>
    <row r="52" spans="1:31" s="43" customFormat="1">
      <c r="A52" s="512"/>
      <c r="B52" s="513">
        <v>0.23364485981308411</v>
      </c>
      <c r="C52" s="514">
        <v>0.22896281800391388</v>
      </c>
      <c r="D52" s="514">
        <v>0.21166306695464362</v>
      </c>
      <c r="E52" s="514">
        <v>0.19777777777777777</v>
      </c>
      <c r="F52" s="515">
        <v>0.17420814479638008</v>
      </c>
      <c r="G52" s="513">
        <v>0.65794392523364487</v>
      </c>
      <c r="H52" s="514">
        <v>0.63600782778864973</v>
      </c>
      <c r="I52" s="514">
        <v>0.67170626349892004</v>
      </c>
      <c r="J52" s="514">
        <v>0.7088888888888889</v>
      </c>
      <c r="K52" s="515">
        <v>0.71493212669683259</v>
      </c>
      <c r="L52" s="514">
        <v>6.7289719626168226E-2</v>
      </c>
      <c r="M52" s="514">
        <v>9.7847358121330719E-2</v>
      </c>
      <c r="N52" s="514">
        <v>7.1274298056155511E-2</v>
      </c>
      <c r="O52" s="514">
        <v>6.6666666666666666E-2</v>
      </c>
      <c r="P52" s="515">
        <v>7.4660633484162894E-2</v>
      </c>
      <c r="Q52" s="513">
        <v>3.3644859813084113E-2</v>
      </c>
      <c r="R52" s="514">
        <v>2.7397260273972601E-2</v>
      </c>
      <c r="S52" s="514">
        <v>4.1036717062634988E-2</v>
      </c>
      <c r="T52" s="514">
        <v>1.3333333333333334E-2</v>
      </c>
      <c r="U52" s="515">
        <v>2.2624434389140271E-2</v>
      </c>
      <c r="V52" s="513">
        <v>7.4766355140186919E-3</v>
      </c>
      <c r="W52" s="514">
        <v>9.7847358121330719E-3</v>
      </c>
      <c r="X52" s="516">
        <v>4.3196544276457886E-3</v>
      </c>
      <c r="Y52" s="514">
        <v>1.3333333333333334E-2</v>
      </c>
      <c r="Z52" s="515">
        <v>1.3574660633484163E-2</v>
      </c>
      <c r="AA52" s="513">
        <v>1</v>
      </c>
      <c r="AB52" s="514">
        <v>1</v>
      </c>
      <c r="AC52" s="514">
        <v>1</v>
      </c>
      <c r="AD52" s="514">
        <v>1</v>
      </c>
      <c r="AE52" s="517">
        <v>1</v>
      </c>
    </row>
    <row r="53" spans="1:31" s="43" customFormat="1">
      <c r="A53" s="518" t="s">
        <v>21</v>
      </c>
      <c r="B53" s="519">
        <v>37</v>
      </c>
      <c r="C53" s="509">
        <v>3</v>
      </c>
      <c r="D53" s="509">
        <v>37</v>
      </c>
      <c r="E53" s="509">
        <v>18</v>
      </c>
      <c r="F53" s="511"/>
      <c r="G53" s="519"/>
      <c r="H53" s="509">
        <v>53</v>
      </c>
      <c r="I53" s="509">
        <v>25</v>
      </c>
      <c r="J53" s="509">
        <v>32</v>
      </c>
      <c r="K53" s="510"/>
      <c r="L53" s="509"/>
      <c r="M53" s="509"/>
      <c r="N53" s="509"/>
      <c r="O53" s="509"/>
      <c r="P53" s="510"/>
      <c r="Q53" s="519"/>
      <c r="R53" s="509"/>
      <c r="S53" s="509"/>
      <c r="T53" s="509">
        <v>1</v>
      </c>
      <c r="U53" s="510"/>
      <c r="V53" s="519">
        <v>24</v>
      </c>
      <c r="W53" s="509"/>
      <c r="X53" s="509">
        <v>5</v>
      </c>
      <c r="Y53" s="509">
        <v>2</v>
      </c>
      <c r="Z53" s="510"/>
      <c r="AA53" s="519">
        <v>61</v>
      </c>
      <c r="AB53" s="509">
        <v>56</v>
      </c>
      <c r="AC53" s="509">
        <v>67</v>
      </c>
      <c r="AD53" s="509">
        <v>53</v>
      </c>
      <c r="AE53" s="508"/>
    </row>
    <row r="54" spans="1:31" s="43" customFormat="1">
      <c r="A54" s="512"/>
      <c r="B54" s="513">
        <v>0.60655737704918034</v>
      </c>
      <c r="C54" s="514">
        <v>5.3571428571428568E-2</v>
      </c>
      <c r="D54" s="514">
        <v>0.55223880597014929</v>
      </c>
      <c r="E54" s="514">
        <v>0.33962264150943394</v>
      </c>
      <c r="F54" s="517"/>
      <c r="G54" s="513">
        <v>0</v>
      </c>
      <c r="H54" s="514">
        <v>0.9464285714285714</v>
      </c>
      <c r="I54" s="514">
        <v>0.37313432835820898</v>
      </c>
      <c r="J54" s="514">
        <v>0.60377358490566035</v>
      </c>
      <c r="K54" s="515"/>
      <c r="L54" s="514">
        <v>0</v>
      </c>
      <c r="M54" s="514">
        <v>0</v>
      </c>
      <c r="N54" s="514">
        <v>0</v>
      </c>
      <c r="O54" s="514">
        <v>0</v>
      </c>
      <c r="P54" s="515"/>
      <c r="Q54" s="513">
        <v>0</v>
      </c>
      <c r="R54" s="514">
        <v>0</v>
      </c>
      <c r="S54" s="514">
        <v>0</v>
      </c>
      <c r="T54" s="514">
        <v>1.8867924528301886E-2</v>
      </c>
      <c r="U54" s="515"/>
      <c r="V54" s="513">
        <v>0.39344262295081966</v>
      </c>
      <c r="W54" s="514">
        <v>0</v>
      </c>
      <c r="X54" s="516">
        <v>7.4626865671641784E-2</v>
      </c>
      <c r="Y54" s="514">
        <v>3.7735849056603772E-2</v>
      </c>
      <c r="Z54" s="515"/>
      <c r="AA54" s="513">
        <v>1</v>
      </c>
      <c r="AB54" s="514">
        <v>1</v>
      </c>
      <c r="AC54" s="514">
        <v>1</v>
      </c>
      <c r="AD54" s="514">
        <v>1</v>
      </c>
      <c r="AE54" s="515"/>
    </row>
    <row r="55" spans="1:31" s="43" customFormat="1">
      <c r="A55" s="518" t="s">
        <v>22</v>
      </c>
      <c r="B55" s="519">
        <v>51</v>
      </c>
      <c r="C55" s="509">
        <v>42</v>
      </c>
      <c r="D55" s="509">
        <v>53</v>
      </c>
      <c r="E55" s="509">
        <v>52</v>
      </c>
      <c r="F55" s="508">
        <v>57</v>
      </c>
      <c r="G55" s="519">
        <v>176</v>
      </c>
      <c r="H55" s="509">
        <v>206</v>
      </c>
      <c r="I55" s="509">
        <v>201</v>
      </c>
      <c r="J55" s="509">
        <v>199</v>
      </c>
      <c r="K55" s="510">
        <v>186</v>
      </c>
      <c r="L55" s="509">
        <v>24</v>
      </c>
      <c r="M55" s="509">
        <v>30</v>
      </c>
      <c r="N55" s="509">
        <v>27</v>
      </c>
      <c r="O55" s="509">
        <v>17</v>
      </c>
      <c r="P55" s="510">
        <v>20</v>
      </c>
      <c r="Q55" s="519">
        <v>20</v>
      </c>
      <c r="R55" s="509">
        <v>20</v>
      </c>
      <c r="S55" s="509">
        <v>15</v>
      </c>
      <c r="T55" s="509">
        <v>17</v>
      </c>
      <c r="U55" s="510">
        <v>11</v>
      </c>
      <c r="V55" s="519">
        <v>4</v>
      </c>
      <c r="W55" s="509">
        <v>3</v>
      </c>
      <c r="X55" s="509">
        <v>3</v>
      </c>
      <c r="Y55" s="509">
        <v>6</v>
      </c>
      <c r="Z55" s="510">
        <v>3</v>
      </c>
      <c r="AA55" s="519">
        <v>275</v>
      </c>
      <c r="AB55" s="509">
        <v>301</v>
      </c>
      <c r="AC55" s="509">
        <v>299</v>
      </c>
      <c r="AD55" s="509">
        <v>291</v>
      </c>
      <c r="AE55" s="511">
        <v>277</v>
      </c>
    </row>
    <row r="56" spans="1:31" s="43" customFormat="1">
      <c r="A56" s="512"/>
      <c r="B56" s="513">
        <v>0.18545454545454546</v>
      </c>
      <c r="C56" s="514">
        <v>0.13953488372093023</v>
      </c>
      <c r="D56" s="514">
        <v>0.17725752508361203</v>
      </c>
      <c r="E56" s="514">
        <v>0.17869415807560138</v>
      </c>
      <c r="F56" s="515">
        <v>0.20577617328519857</v>
      </c>
      <c r="G56" s="513">
        <v>0.64</v>
      </c>
      <c r="H56" s="514">
        <v>0.68438538205980071</v>
      </c>
      <c r="I56" s="514">
        <v>0.67224080267558528</v>
      </c>
      <c r="J56" s="514">
        <v>0.68384879725085912</v>
      </c>
      <c r="K56" s="515">
        <v>0.67148014440433212</v>
      </c>
      <c r="L56" s="514">
        <v>8.727272727272728E-2</v>
      </c>
      <c r="M56" s="514">
        <v>9.9667774086378738E-2</v>
      </c>
      <c r="N56" s="514">
        <v>9.0301003344481601E-2</v>
      </c>
      <c r="O56" s="514">
        <v>5.8419243986254296E-2</v>
      </c>
      <c r="P56" s="515">
        <v>7.2202166064981949E-2</v>
      </c>
      <c r="Q56" s="513">
        <v>7.2727272727272724E-2</v>
      </c>
      <c r="R56" s="514">
        <v>6.6445182724252497E-2</v>
      </c>
      <c r="S56" s="514">
        <v>5.016722408026756E-2</v>
      </c>
      <c r="T56" s="514">
        <v>5.8419243986254296E-2</v>
      </c>
      <c r="U56" s="515">
        <v>3.9711191335740074E-2</v>
      </c>
      <c r="V56" s="513">
        <v>1.4545454545454545E-2</v>
      </c>
      <c r="W56" s="514">
        <v>9.9667774086378731E-3</v>
      </c>
      <c r="X56" s="516">
        <v>1.0033444816053512E-2</v>
      </c>
      <c r="Y56" s="514">
        <v>2.0618556701030927E-2</v>
      </c>
      <c r="Z56" s="515">
        <v>1.0830324909747292E-2</v>
      </c>
      <c r="AA56" s="513">
        <v>1</v>
      </c>
      <c r="AB56" s="514">
        <v>1</v>
      </c>
      <c r="AC56" s="514">
        <v>1</v>
      </c>
      <c r="AD56" s="514">
        <v>1</v>
      </c>
      <c r="AE56" s="517">
        <v>1</v>
      </c>
    </row>
    <row r="57" spans="1:31" s="43" customFormat="1" ht="30">
      <c r="A57" s="520" t="s">
        <v>23</v>
      </c>
      <c r="B57" s="519">
        <v>52</v>
      </c>
      <c r="C57" s="509">
        <v>41</v>
      </c>
      <c r="D57" s="509">
        <v>57</v>
      </c>
      <c r="E57" s="509">
        <v>60</v>
      </c>
      <c r="F57" s="511">
        <v>57</v>
      </c>
      <c r="G57" s="519">
        <v>266</v>
      </c>
      <c r="H57" s="509">
        <v>295</v>
      </c>
      <c r="I57" s="509">
        <v>297</v>
      </c>
      <c r="J57" s="509">
        <v>267</v>
      </c>
      <c r="K57" s="510">
        <v>287</v>
      </c>
      <c r="L57" s="509">
        <v>1</v>
      </c>
      <c r="M57" s="509"/>
      <c r="N57" s="509">
        <v>1</v>
      </c>
      <c r="O57" s="509">
        <v>17</v>
      </c>
      <c r="P57" s="510">
        <v>3</v>
      </c>
      <c r="Q57" s="519">
        <v>3</v>
      </c>
      <c r="R57" s="509">
        <v>4</v>
      </c>
      <c r="S57" s="509">
        <v>3</v>
      </c>
      <c r="T57" s="509">
        <v>6</v>
      </c>
      <c r="U57" s="510">
        <v>2</v>
      </c>
      <c r="V57" s="519">
        <v>4</v>
      </c>
      <c r="W57" s="509">
        <v>3</v>
      </c>
      <c r="X57" s="509">
        <v>1</v>
      </c>
      <c r="Y57" s="509">
        <v>8</v>
      </c>
      <c r="Z57" s="510">
        <v>2</v>
      </c>
      <c r="AA57" s="519">
        <v>326</v>
      </c>
      <c r="AB57" s="509">
        <v>343</v>
      </c>
      <c r="AC57" s="509">
        <v>359</v>
      </c>
      <c r="AD57" s="509">
        <v>358</v>
      </c>
      <c r="AE57" s="508">
        <v>351</v>
      </c>
    </row>
    <row r="58" spans="1:31" s="43" customFormat="1">
      <c r="A58" s="512"/>
      <c r="B58" s="513">
        <v>0.15950920245398773</v>
      </c>
      <c r="C58" s="514">
        <v>0.119533527696793</v>
      </c>
      <c r="D58" s="514">
        <v>0.15877437325905291</v>
      </c>
      <c r="E58" s="514">
        <v>0.16759776536312848</v>
      </c>
      <c r="F58" s="517">
        <v>0.1623931623931624</v>
      </c>
      <c r="G58" s="513">
        <v>0.81595092024539873</v>
      </c>
      <c r="H58" s="514">
        <v>0.86005830903790093</v>
      </c>
      <c r="I58" s="514">
        <v>0.82729805013927582</v>
      </c>
      <c r="J58" s="514">
        <v>0.74581005586592175</v>
      </c>
      <c r="K58" s="515">
        <v>0.81766381766381768</v>
      </c>
      <c r="L58" s="514">
        <v>3.0674846625766872E-3</v>
      </c>
      <c r="M58" s="514">
        <v>0</v>
      </c>
      <c r="N58" s="514">
        <v>2.7855153203342618E-3</v>
      </c>
      <c r="O58" s="514">
        <v>4.7486033519553071E-2</v>
      </c>
      <c r="P58" s="515">
        <v>8.5470085470085479E-3</v>
      </c>
      <c r="Q58" s="513">
        <v>9.202453987730062E-3</v>
      </c>
      <c r="R58" s="514">
        <v>1.1661807580174927E-2</v>
      </c>
      <c r="S58" s="514">
        <v>8.356545961002786E-3</v>
      </c>
      <c r="T58" s="514">
        <v>1.6759776536312849E-2</v>
      </c>
      <c r="U58" s="515">
        <v>5.6980056980056983E-3</v>
      </c>
      <c r="V58" s="513">
        <v>1.2269938650306749E-2</v>
      </c>
      <c r="W58" s="514">
        <v>8.7463556851311956E-3</v>
      </c>
      <c r="X58" s="516">
        <v>2.7855153203342618E-3</v>
      </c>
      <c r="Y58" s="514">
        <v>2.23463687150838E-2</v>
      </c>
      <c r="Z58" s="515">
        <v>5.6980056980056983E-3</v>
      </c>
      <c r="AA58" s="513">
        <v>1</v>
      </c>
      <c r="AB58" s="514">
        <v>1</v>
      </c>
      <c r="AC58" s="514">
        <v>1</v>
      </c>
      <c r="AD58" s="514">
        <v>1</v>
      </c>
      <c r="AE58" s="515">
        <v>1</v>
      </c>
    </row>
    <row r="59" spans="1:31" s="43" customFormat="1">
      <c r="A59" s="518" t="s">
        <v>24</v>
      </c>
      <c r="B59" s="519">
        <v>160</v>
      </c>
      <c r="C59" s="509">
        <v>322</v>
      </c>
      <c r="D59" s="509">
        <v>344</v>
      </c>
      <c r="E59" s="509">
        <v>324</v>
      </c>
      <c r="F59" s="508">
        <v>292</v>
      </c>
      <c r="G59" s="519">
        <v>686</v>
      </c>
      <c r="H59" s="509">
        <v>706</v>
      </c>
      <c r="I59" s="509">
        <v>700</v>
      </c>
      <c r="J59" s="509">
        <v>620</v>
      </c>
      <c r="K59" s="510">
        <v>528</v>
      </c>
      <c r="L59" s="509">
        <v>99</v>
      </c>
      <c r="M59" s="509">
        <v>94</v>
      </c>
      <c r="N59" s="509">
        <v>118</v>
      </c>
      <c r="O59" s="509">
        <v>136</v>
      </c>
      <c r="P59" s="510">
        <v>107</v>
      </c>
      <c r="Q59" s="519">
        <v>50</v>
      </c>
      <c r="R59" s="509">
        <v>55</v>
      </c>
      <c r="S59" s="509">
        <v>27</v>
      </c>
      <c r="T59" s="509">
        <v>44</v>
      </c>
      <c r="U59" s="510">
        <v>33</v>
      </c>
      <c r="V59" s="519">
        <v>23</v>
      </c>
      <c r="W59" s="509">
        <v>23</v>
      </c>
      <c r="X59" s="509">
        <v>16</v>
      </c>
      <c r="Y59" s="509">
        <v>17</v>
      </c>
      <c r="Z59" s="510">
        <v>14</v>
      </c>
      <c r="AA59" s="519">
        <v>1018</v>
      </c>
      <c r="AB59" s="509">
        <v>1200</v>
      </c>
      <c r="AC59" s="509">
        <v>1205</v>
      </c>
      <c r="AD59" s="509">
        <v>1141</v>
      </c>
      <c r="AE59" s="511">
        <v>974</v>
      </c>
    </row>
    <row r="60" spans="1:31" s="43" customFormat="1">
      <c r="A60" s="512"/>
      <c r="B60" s="513">
        <v>0.15717092337917485</v>
      </c>
      <c r="C60" s="514">
        <v>0.26833333333333331</v>
      </c>
      <c r="D60" s="514">
        <v>0.2854771784232365</v>
      </c>
      <c r="E60" s="514">
        <v>0.28396143733567047</v>
      </c>
      <c r="F60" s="517">
        <v>0.29979466119096509</v>
      </c>
      <c r="G60" s="513">
        <v>0.67387033398821217</v>
      </c>
      <c r="H60" s="514">
        <v>0.58833333333333337</v>
      </c>
      <c r="I60" s="514">
        <v>0.58091286307053946</v>
      </c>
      <c r="J60" s="514">
        <v>0.54338299737072748</v>
      </c>
      <c r="K60" s="515">
        <v>0.5420944558521561</v>
      </c>
      <c r="L60" s="514">
        <v>9.7249508840864446E-2</v>
      </c>
      <c r="M60" s="514">
        <v>7.8333333333333338E-2</v>
      </c>
      <c r="N60" s="514">
        <v>9.7925311203319501E-2</v>
      </c>
      <c r="O60" s="514">
        <v>0.11919368974583698</v>
      </c>
      <c r="P60" s="515">
        <v>0.10985626283367557</v>
      </c>
      <c r="Q60" s="513">
        <v>4.9115913555992138E-2</v>
      </c>
      <c r="R60" s="514">
        <v>4.583333333333333E-2</v>
      </c>
      <c r="S60" s="514">
        <v>2.2406639004149378E-2</v>
      </c>
      <c r="T60" s="514">
        <v>3.8562664329535493E-2</v>
      </c>
      <c r="U60" s="515">
        <v>3.3880903490759756E-2</v>
      </c>
      <c r="V60" s="513">
        <v>2.2593320235756387E-2</v>
      </c>
      <c r="W60" s="514">
        <v>1.9166666666666665E-2</v>
      </c>
      <c r="X60" s="516">
        <v>1.3278008298755186E-2</v>
      </c>
      <c r="Y60" s="514">
        <v>1.4899211218229623E-2</v>
      </c>
      <c r="Z60" s="515">
        <v>1.4373716632443531E-2</v>
      </c>
      <c r="AA60" s="513">
        <v>1</v>
      </c>
      <c r="AB60" s="514">
        <v>1</v>
      </c>
      <c r="AC60" s="514">
        <v>1</v>
      </c>
      <c r="AD60" s="514">
        <v>1</v>
      </c>
      <c r="AE60" s="517">
        <v>1</v>
      </c>
    </row>
    <row r="61" spans="1:31" s="43" customFormat="1">
      <c r="A61" s="518" t="s">
        <v>25</v>
      </c>
      <c r="B61" s="519">
        <v>10</v>
      </c>
      <c r="C61" s="509">
        <v>6</v>
      </c>
      <c r="D61" s="509">
        <v>11</v>
      </c>
      <c r="E61" s="509">
        <v>17</v>
      </c>
      <c r="F61" s="508">
        <v>10</v>
      </c>
      <c r="G61" s="519">
        <v>40</v>
      </c>
      <c r="H61" s="509">
        <v>41</v>
      </c>
      <c r="I61" s="509">
        <v>37</v>
      </c>
      <c r="J61" s="509">
        <v>33</v>
      </c>
      <c r="K61" s="510">
        <v>37</v>
      </c>
      <c r="L61" s="509">
        <v>7</v>
      </c>
      <c r="M61" s="509">
        <v>10</v>
      </c>
      <c r="N61" s="509">
        <v>9</v>
      </c>
      <c r="O61" s="509">
        <v>11</v>
      </c>
      <c r="P61" s="510">
        <v>10</v>
      </c>
      <c r="Q61" s="519">
        <v>7</v>
      </c>
      <c r="R61" s="509">
        <v>7</v>
      </c>
      <c r="S61" s="509">
        <v>17</v>
      </c>
      <c r="T61" s="509">
        <v>4</v>
      </c>
      <c r="U61" s="510">
        <v>3</v>
      </c>
      <c r="V61" s="519">
        <v>5</v>
      </c>
      <c r="W61" s="509"/>
      <c r="X61" s="509">
        <v>2</v>
      </c>
      <c r="Y61" s="509">
        <v>4</v>
      </c>
      <c r="Z61" s="510">
        <v>2</v>
      </c>
      <c r="AA61" s="519">
        <v>69</v>
      </c>
      <c r="AB61" s="509">
        <v>64</v>
      </c>
      <c r="AC61" s="509">
        <v>76</v>
      </c>
      <c r="AD61" s="509">
        <v>69</v>
      </c>
      <c r="AE61" s="511">
        <v>62</v>
      </c>
    </row>
    <row r="62" spans="1:31" s="43" customFormat="1">
      <c r="A62" s="512"/>
      <c r="B62" s="513">
        <v>0.14492753623188406</v>
      </c>
      <c r="C62" s="514">
        <v>9.375E-2</v>
      </c>
      <c r="D62" s="514">
        <v>0.14473684210526316</v>
      </c>
      <c r="E62" s="514">
        <v>0.24637681159420291</v>
      </c>
      <c r="F62" s="515">
        <v>0.16129032258064516</v>
      </c>
      <c r="G62" s="513">
        <v>0.57971014492753625</v>
      </c>
      <c r="H62" s="514">
        <v>0.640625</v>
      </c>
      <c r="I62" s="514">
        <v>0.48684210526315791</v>
      </c>
      <c r="J62" s="514">
        <v>0.47826086956521741</v>
      </c>
      <c r="K62" s="515">
        <v>0.59677419354838712</v>
      </c>
      <c r="L62" s="514">
        <v>0.10144927536231885</v>
      </c>
      <c r="M62" s="514">
        <v>0.15625</v>
      </c>
      <c r="N62" s="514">
        <v>0.11842105263157894</v>
      </c>
      <c r="O62" s="514">
        <v>0.15942028985507245</v>
      </c>
      <c r="P62" s="515">
        <v>0.16129032258064516</v>
      </c>
      <c r="Q62" s="513">
        <v>0.10144927536231885</v>
      </c>
      <c r="R62" s="514">
        <v>0.109375</v>
      </c>
      <c r="S62" s="514">
        <v>0.22368421052631579</v>
      </c>
      <c r="T62" s="514">
        <v>5.7971014492753624E-2</v>
      </c>
      <c r="U62" s="515">
        <v>4.8387096774193547E-2</v>
      </c>
      <c r="V62" s="513">
        <v>7.2463768115942032E-2</v>
      </c>
      <c r="W62" s="514">
        <v>0</v>
      </c>
      <c r="X62" s="516">
        <v>2.6315789473684209E-2</v>
      </c>
      <c r="Y62" s="514">
        <v>5.7971014492753624E-2</v>
      </c>
      <c r="Z62" s="515">
        <v>3.2258064516129031E-2</v>
      </c>
      <c r="AA62" s="513">
        <v>1</v>
      </c>
      <c r="AB62" s="514">
        <v>1</v>
      </c>
      <c r="AC62" s="514">
        <v>1</v>
      </c>
      <c r="AD62" s="514">
        <v>1</v>
      </c>
      <c r="AE62" s="517">
        <v>1</v>
      </c>
    </row>
    <row r="63" spans="1:31" s="43" customFormat="1">
      <c r="A63" s="518" t="s">
        <v>26</v>
      </c>
      <c r="B63" s="519">
        <v>46</v>
      </c>
      <c r="C63" s="509">
        <v>35</v>
      </c>
      <c r="D63" s="509">
        <v>34</v>
      </c>
      <c r="E63" s="509">
        <v>21</v>
      </c>
      <c r="F63" s="511">
        <v>44</v>
      </c>
      <c r="G63" s="519">
        <v>117</v>
      </c>
      <c r="H63" s="509">
        <v>137</v>
      </c>
      <c r="I63" s="509">
        <v>114</v>
      </c>
      <c r="J63" s="509">
        <v>114</v>
      </c>
      <c r="K63" s="510">
        <v>108</v>
      </c>
      <c r="L63" s="509">
        <v>6</v>
      </c>
      <c r="M63" s="509">
        <v>14</v>
      </c>
      <c r="N63" s="509">
        <v>16</v>
      </c>
      <c r="O63" s="509">
        <v>9</v>
      </c>
      <c r="P63" s="510">
        <v>7</v>
      </c>
      <c r="Q63" s="519">
        <v>20</v>
      </c>
      <c r="R63" s="509">
        <v>28</v>
      </c>
      <c r="S63" s="509">
        <v>18</v>
      </c>
      <c r="T63" s="509">
        <v>18</v>
      </c>
      <c r="U63" s="510">
        <v>21</v>
      </c>
      <c r="V63" s="519">
        <v>10</v>
      </c>
      <c r="W63" s="509">
        <v>1</v>
      </c>
      <c r="X63" s="509">
        <v>1</v>
      </c>
      <c r="Y63" s="509">
        <v>2</v>
      </c>
      <c r="Z63" s="510"/>
      <c r="AA63" s="519">
        <v>199</v>
      </c>
      <c r="AB63" s="509">
        <v>215</v>
      </c>
      <c r="AC63" s="509">
        <v>183</v>
      </c>
      <c r="AD63" s="509">
        <v>164</v>
      </c>
      <c r="AE63" s="508">
        <v>180</v>
      </c>
    </row>
    <row r="64" spans="1:31" s="43" customFormat="1">
      <c r="A64" s="512"/>
      <c r="B64" s="513">
        <v>0.23115577889447236</v>
      </c>
      <c r="C64" s="514">
        <v>0.16279069767441862</v>
      </c>
      <c r="D64" s="514">
        <v>0.18579234972677597</v>
      </c>
      <c r="E64" s="514">
        <v>0.12804878048780488</v>
      </c>
      <c r="F64" s="517">
        <v>0.24444444444444444</v>
      </c>
      <c r="G64" s="513">
        <v>0.5879396984924623</v>
      </c>
      <c r="H64" s="514">
        <v>0.63720930232558137</v>
      </c>
      <c r="I64" s="514">
        <v>0.62295081967213117</v>
      </c>
      <c r="J64" s="514">
        <v>0.69512195121951215</v>
      </c>
      <c r="K64" s="515">
        <v>0.6</v>
      </c>
      <c r="L64" s="514">
        <v>3.015075376884422E-2</v>
      </c>
      <c r="M64" s="514">
        <v>6.5116279069767441E-2</v>
      </c>
      <c r="N64" s="514">
        <v>8.7431693989071038E-2</v>
      </c>
      <c r="O64" s="514">
        <v>5.4878048780487805E-2</v>
      </c>
      <c r="P64" s="515">
        <v>3.888888888888889E-2</v>
      </c>
      <c r="Q64" s="513">
        <v>0.10050251256281408</v>
      </c>
      <c r="R64" s="514">
        <v>0.13023255813953488</v>
      </c>
      <c r="S64" s="514">
        <v>9.8360655737704916E-2</v>
      </c>
      <c r="T64" s="514">
        <v>0.10975609756097561</v>
      </c>
      <c r="U64" s="515">
        <v>0.11666666666666667</v>
      </c>
      <c r="V64" s="513">
        <v>5.0251256281407038E-2</v>
      </c>
      <c r="W64" s="514">
        <v>4.6511627906976744E-3</v>
      </c>
      <c r="X64" s="516">
        <v>5.4644808743169399E-3</v>
      </c>
      <c r="Y64" s="514">
        <v>1.2195121951219513E-2</v>
      </c>
      <c r="Z64" s="515">
        <v>0</v>
      </c>
      <c r="AA64" s="513">
        <v>1</v>
      </c>
      <c r="AB64" s="514">
        <v>1</v>
      </c>
      <c r="AC64" s="514">
        <v>1</v>
      </c>
      <c r="AD64" s="514">
        <v>1</v>
      </c>
      <c r="AE64" s="517">
        <v>1</v>
      </c>
    </row>
    <row r="65" spans="1:31" s="43" customFormat="1">
      <c r="A65" s="521" t="s">
        <v>106</v>
      </c>
      <c r="B65" s="522">
        <v>481</v>
      </c>
      <c r="C65" s="523">
        <v>566</v>
      </c>
      <c r="D65" s="523">
        <v>634</v>
      </c>
      <c r="E65" s="523">
        <v>581</v>
      </c>
      <c r="F65" s="524">
        <v>537</v>
      </c>
      <c r="G65" s="522">
        <v>1637</v>
      </c>
      <c r="H65" s="523">
        <v>1763</v>
      </c>
      <c r="I65" s="523">
        <v>1685</v>
      </c>
      <c r="J65" s="523">
        <v>1584</v>
      </c>
      <c r="K65" s="526">
        <v>1462</v>
      </c>
      <c r="L65" s="523">
        <v>173</v>
      </c>
      <c r="M65" s="523">
        <v>198</v>
      </c>
      <c r="N65" s="523">
        <v>204</v>
      </c>
      <c r="O65" s="525">
        <v>220</v>
      </c>
      <c r="P65" s="526">
        <v>180</v>
      </c>
      <c r="Q65" s="522">
        <v>118</v>
      </c>
      <c r="R65" s="523">
        <v>128</v>
      </c>
      <c r="S65" s="523">
        <v>99</v>
      </c>
      <c r="T65" s="523">
        <v>96</v>
      </c>
      <c r="U65" s="526">
        <v>80</v>
      </c>
      <c r="V65" s="522">
        <v>74</v>
      </c>
      <c r="W65" s="523">
        <v>35</v>
      </c>
      <c r="X65" s="525">
        <v>30</v>
      </c>
      <c r="Y65" s="523">
        <v>45</v>
      </c>
      <c r="Z65" s="526">
        <v>27</v>
      </c>
      <c r="AA65" s="522">
        <v>2483</v>
      </c>
      <c r="AB65" s="523">
        <v>2690</v>
      </c>
      <c r="AC65" s="523">
        <v>2652</v>
      </c>
      <c r="AD65" s="523">
        <v>2526</v>
      </c>
      <c r="AE65" s="535">
        <v>2286</v>
      </c>
    </row>
    <row r="66" spans="1:31" s="43" customFormat="1">
      <c r="A66" s="528" t="s">
        <v>107</v>
      </c>
      <c r="B66" s="529">
        <v>0.193717277486911</v>
      </c>
      <c r="C66" s="530">
        <v>0.2104089219330855</v>
      </c>
      <c r="D66" s="530">
        <v>0.23906485671191555</v>
      </c>
      <c r="E66" s="530">
        <v>0.23000791765637371</v>
      </c>
      <c r="F66" s="531">
        <v>0.23490813648293962</v>
      </c>
      <c r="G66" s="529">
        <v>0.65928312525171162</v>
      </c>
      <c r="H66" s="530">
        <v>0.65539033457249074</v>
      </c>
      <c r="I66" s="530">
        <v>0.63536953242835592</v>
      </c>
      <c r="J66" s="530">
        <v>0.62707838479809974</v>
      </c>
      <c r="K66" s="531">
        <v>0.63954505686789154</v>
      </c>
      <c r="L66" s="530">
        <v>6.967378171566653E-2</v>
      </c>
      <c r="M66" s="530">
        <v>7.3605947955390341E-2</v>
      </c>
      <c r="N66" s="530">
        <v>7.6923076923076927E-2</v>
      </c>
      <c r="O66" s="530">
        <v>8.7094220110847193E-2</v>
      </c>
      <c r="P66" s="531">
        <v>7.874015748031496E-2</v>
      </c>
      <c r="Q66" s="529">
        <v>4.752315747080145E-2</v>
      </c>
      <c r="R66" s="530">
        <v>4.7583643122676579E-2</v>
      </c>
      <c r="S66" s="530">
        <v>3.7330316742081447E-2</v>
      </c>
      <c r="T66" s="530">
        <v>3.800475059382423E-2</v>
      </c>
      <c r="U66" s="531">
        <v>3.4995625546806651E-2</v>
      </c>
      <c r="V66" s="529">
        <v>2.9802658074909383E-2</v>
      </c>
      <c r="W66" s="530">
        <v>1.3011152416356878E-2</v>
      </c>
      <c r="X66" s="532">
        <v>1.1312217194570135E-2</v>
      </c>
      <c r="Y66" s="530">
        <v>1.7814726840855107E-2</v>
      </c>
      <c r="Z66" s="531">
        <v>1.1811023622047244E-2</v>
      </c>
      <c r="AA66" s="529">
        <v>1</v>
      </c>
      <c r="AB66" s="530">
        <v>1</v>
      </c>
      <c r="AC66" s="530">
        <v>1</v>
      </c>
      <c r="AD66" s="530">
        <v>1</v>
      </c>
      <c r="AE66" s="531">
        <v>1</v>
      </c>
    </row>
    <row r="67" spans="1:31">
      <c r="A67" s="533" t="s">
        <v>172</v>
      </c>
      <c r="B67" s="499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499"/>
      <c r="AE67" s="499"/>
    </row>
    <row r="68" spans="1:31">
      <c r="A68" s="499"/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499"/>
      <c r="AE68" s="499"/>
    </row>
    <row r="69" spans="1:31">
      <c r="A69" s="790" t="s">
        <v>238</v>
      </c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  <c r="Y69" s="499"/>
      <c r="Z69" s="499"/>
      <c r="AA69" s="499"/>
      <c r="AB69" s="499"/>
      <c r="AC69" s="499"/>
      <c r="AD69" s="499"/>
      <c r="AE69" s="499"/>
    </row>
    <row r="70" spans="1:31">
      <c r="A70" s="790" t="s">
        <v>109</v>
      </c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  <c r="N70" s="790"/>
      <c r="O70" s="790"/>
      <c r="P70" s="790"/>
      <c r="Q70" s="790"/>
      <c r="R70" s="790"/>
      <c r="S70" s="790"/>
      <c r="T70" s="790"/>
      <c r="U70" s="790"/>
      <c r="V70" s="790"/>
      <c r="W70" s="790"/>
      <c r="X70" s="790"/>
      <c r="Y70" s="499"/>
      <c r="Z70" s="499"/>
      <c r="AA70" s="499"/>
      <c r="AB70" s="499"/>
      <c r="AC70" s="499"/>
      <c r="AD70" s="499"/>
      <c r="AE70" s="499"/>
    </row>
    <row r="71" spans="1:31">
      <c r="A71" s="499"/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99"/>
      <c r="AD71" s="499"/>
      <c r="AE71" s="499"/>
    </row>
    <row r="72" spans="1:31" s="41" customFormat="1">
      <c r="A72" s="500"/>
      <c r="B72" s="791" t="s">
        <v>122</v>
      </c>
      <c r="C72" s="792"/>
      <c r="D72" s="792"/>
      <c r="E72" s="792"/>
      <c r="F72" s="793"/>
      <c r="G72" s="788" t="s">
        <v>123</v>
      </c>
      <c r="H72" s="788"/>
      <c r="I72" s="788"/>
      <c r="J72" s="788"/>
      <c r="K72" s="789"/>
      <c r="L72" s="787" t="s">
        <v>124</v>
      </c>
      <c r="M72" s="788"/>
      <c r="N72" s="788"/>
      <c r="O72" s="788"/>
      <c r="P72" s="789"/>
      <c r="Q72" s="787" t="s">
        <v>125</v>
      </c>
      <c r="R72" s="788"/>
      <c r="S72" s="788"/>
      <c r="T72" s="788"/>
      <c r="U72" s="789"/>
      <c r="V72" s="787" t="s">
        <v>126</v>
      </c>
      <c r="W72" s="788"/>
      <c r="X72" s="788"/>
      <c r="Y72" s="788"/>
      <c r="Z72" s="789"/>
      <c r="AA72" s="787" t="s">
        <v>27</v>
      </c>
      <c r="AB72" s="788"/>
      <c r="AC72" s="788"/>
      <c r="AD72" s="788"/>
      <c r="AE72" s="789"/>
    </row>
    <row r="73" spans="1:31" s="43" customFormat="1">
      <c r="A73" s="501" t="s">
        <v>18</v>
      </c>
      <c r="B73" s="502">
        <v>2008</v>
      </c>
      <c r="C73" s="503">
        <v>2009</v>
      </c>
      <c r="D73" s="503">
        <v>2010</v>
      </c>
      <c r="E73" s="503">
        <v>2011</v>
      </c>
      <c r="F73" s="504">
        <v>2012</v>
      </c>
      <c r="G73" s="502">
        <v>2008</v>
      </c>
      <c r="H73" s="503">
        <v>2009</v>
      </c>
      <c r="I73" s="503">
        <v>2010</v>
      </c>
      <c r="J73" s="503">
        <v>2011</v>
      </c>
      <c r="K73" s="504">
        <v>2012</v>
      </c>
      <c r="L73" s="502">
        <v>2008</v>
      </c>
      <c r="M73" s="503">
        <v>2009</v>
      </c>
      <c r="N73" s="503">
        <v>2010</v>
      </c>
      <c r="O73" s="503">
        <v>2011</v>
      </c>
      <c r="P73" s="504">
        <v>2012</v>
      </c>
      <c r="Q73" s="502">
        <v>2008</v>
      </c>
      <c r="R73" s="503">
        <v>2009</v>
      </c>
      <c r="S73" s="503">
        <v>2010</v>
      </c>
      <c r="T73" s="503">
        <v>2011</v>
      </c>
      <c r="U73" s="504">
        <v>2012</v>
      </c>
      <c r="V73" s="502">
        <v>2008</v>
      </c>
      <c r="W73" s="503">
        <v>2009</v>
      </c>
      <c r="X73" s="503">
        <v>2010</v>
      </c>
      <c r="Y73" s="503">
        <v>2011</v>
      </c>
      <c r="Z73" s="504">
        <v>2012</v>
      </c>
      <c r="AA73" s="502">
        <v>2008</v>
      </c>
      <c r="AB73" s="503">
        <v>2009</v>
      </c>
      <c r="AC73" s="503">
        <v>2010</v>
      </c>
      <c r="AD73" s="503">
        <v>2011</v>
      </c>
      <c r="AE73" s="504">
        <v>2012</v>
      </c>
    </row>
    <row r="74" spans="1:31" s="43" customFormat="1">
      <c r="A74" s="505" t="s">
        <v>20</v>
      </c>
      <c r="B74" s="506">
        <v>110</v>
      </c>
      <c r="C74" s="507">
        <v>93</v>
      </c>
      <c r="D74" s="507">
        <v>99</v>
      </c>
      <c r="E74" s="507">
        <v>81</v>
      </c>
      <c r="F74" s="508">
        <v>107</v>
      </c>
      <c r="G74" s="507">
        <v>329</v>
      </c>
      <c r="H74" s="507">
        <v>350</v>
      </c>
      <c r="I74" s="507">
        <v>359</v>
      </c>
      <c r="J74" s="507">
        <v>355</v>
      </c>
      <c r="K74" s="509">
        <v>348</v>
      </c>
      <c r="L74" s="506">
        <v>26</v>
      </c>
      <c r="M74" s="507">
        <v>55</v>
      </c>
      <c r="N74" s="507">
        <v>60</v>
      </c>
      <c r="O74" s="507">
        <v>68</v>
      </c>
      <c r="P74" s="510">
        <v>53</v>
      </c>
      <c r="Q74" s="506">
        <v>10</v>
      </c>
      <c r="R74" s="507">
        <v>7</v>
      </c>
      <c r="S74" s="507">
        <v>14</v>
      </c>
      <c r="T74" s="507">
        <v>11</v>
      </c>
      <c r="U74" s="510">
        <v>22</v>
      </c>
      <c r="V74" s="506">
        <v>6</v>
      </c>
      <c r="W74" s="507">
        <v>8</v>
      </c>
      <c r="X74" s="509">
        <v>1</v>
      </c>
      <c r="Y74" s="507">
        <v>8</v>
      </c>
      <c r="Z74" s="510">
        <v>7</v>
      </c>
      <c r="AA74" s="506">
        <v>481</v>
      </c>
      <c r="AB74" s="507">
        <v>513</v>
      </c>
      <c r="AC74" s="507">
        <v>533</v>
      </c>
      <c r="AD74" s="507">
        <v>523</v>
      </c>
      <c r="AE74" s="511">
        <v>537</v>
      </c>
    </row>
    <row r="75" spans="1:31" s="43" customFormat="1">
      <c r="A75" s="512"/>
      <c r="B75" s="513">
        <v>0.2286902286902287</v>
      </c>
      <c r="C75" s="514">
        <v>0.18128654970760233</v>
      </c>
      <c r="D75" s="514">
        <v>0.18574108818011256</v>
      </c>
      <c r="E75" s="514">
        <v>0.15487571701720843</v>
      </c>
      <c r="F75" s="515">
        <v>0.19925512104283055</v>
      </c>
      <c r="G75" s="514">
        <v>0.68399168399168397</v>
      </c>
      <c r="H75" s="514">
        <v>0.68226120857699801</v>
      </c>
      <c r="I75" s="514">
        <v>0.67354596622889307</v>
      </c>
      <c r="J75" s="514">
        <v>0.67877629063097511</v>
      </c>
      <c r="K75" s="516">
        <v>0.64804469273743015</v>
      </c>
      <c r="L75" s="513">
        <v>5.4054054054054057E-2</v>
      </c>
      <c r="M75" s="514">
        <v>0.10721247563352826</v>
      </c>
      <c r="N75" s="514">
        <v>0.11257035647279549</v>
      </c>
      <c r="O75" s="514">
        <v>0.13001912045889102</v>
      </c>
      <c r="P75" s="515">
        <v>9.8696461824953452E-2</v>
      </c>
      <c r="Q75" s="513">
        <v>2.0790020790020791E-2</v>
      </c>
      <c r="R75" s="514">
        <v>1.364522417153996E-2</v>
      </c>
      <c r="S75" s="514">
        <v>2.6266416510318951E-2</v>
      </c>
      <c r="T75" s="514">
        <v>2.1032504780114723E-2</v>
      </c>
      <c r="U75" s="515">
        <v>4.0968342644320296E-2</v>
      </c>
      <c r="V75" s="513">
        <v>1.2474012474012475E-2</v>
      </c>
      <c r="W75" s="514">
        <v>1.5594541910331383E-2</v>
      </c>
      <c r="X75" s="516">
        <v>1.876172607879925E-3</v>
      </c>
      <c r="Y75" s="514">
        <v>1.5296367112810707E-2</v>
      </c>
      <c r="Z75" s="515">
        <v>1.3035381750465549E-2</v>
      </c>
      <c r="AA75" s="513">
        <v>1</v>
      </c>
      <c r="AB75" s="514">
        <v>1</v>
      </c>
      <c r="AC75" s="514">
        <v>1</v>
      </c>
      <c r="AD75" s="514">
        <v>1</v>
      </c>
      <c r="AE75" s="517">
        <v>1</v>
      </c>
    </row>
    <row r="76" spans="1:31" s="43" customFormat="1">
      <c r="A76" s="518" t="s">
        <v>21</v>
      </c>
      <c r="B76" s="519">
        <v>13</v>
      </c>
      <c r="C76" s="509">
        <v>1</v>
      </c>
      <c r="D76" s="509">
        <v>7</v>
      </c>
      <c r="E76" s="509"/>
      <c r="F76" s="511"/>
      <c r="G76" s="509"/>
      <c r="H76" s="509">
        <v>9</v>
      </c>
      <c r="I76" s="509">
        <v>4</v>
      </c>
      <c r="J76" s="509">
        <v>4</v>
      </c>
      <c r="K76" s="509"/>
      <c r="L76" s="519"/>
      <c r="M76" s="509"/>
      <c r="N76" s="509"/>
      <c r="O76" s="509"/>
      <c r="P76" s="510"/>
      <c r="Q76" s="519"/>
      <c r="R76" s="509"/>
      <c r="S76" s="509"/>
      <c r="T76" s="509"/>
      <c r="U76" s="510"/>
      <c r="V76" s="519">
        <v>14</v>
      </c>
      <c r="W76" s="509"/>
      <c r="X76" s="509">
        <v>4</v>
      </c>
      <c r="Y76" s="509">
        <v>1</v>
      </c>
      <c r="Z76" s="510"/>
      <c r="AA76" s="519">
        <v>27</v>
      </c>
      <c r="AB76" s="509">
        <v>10</v>
      </c>
      <c r="AC76" s="509">
        <v>15</v>
      </c>
      <c r="AD76" s="509">
        <v>5</v>
      </c>
      <c r="AE76" s="508"/>
    </row>
    <row r="77" spans="1:31" s="43" customFormat="1">
      <c r="A77" s="512"/>
      <c r="B77" s="513">
        <v>0.48148148148148145</v>
      </c>
      <c r="C77" s="514">
        <v>0.1</v>
      </c>
      <c r="D77" s="514">
        <v>0.46666666666666667</v>
      </c>
      <c r="E77" s="514">
        <v>0</v>
      </c>
      <c r="F77" s="517"/>
      <c r="G77" s="514">
        <v>0</v>
      </c>
      <c r="H77" s="514">
        <v>0.9</v>
      </c>
      <c r="I77" s="514">
        <v>0.26666666666666666</v>
      </c>
      <c r="J77" s="514">
        <v>0.8</v>
      </c>
      <c r="K77" s="516"/>
      <c r="L77" s="513">
        <v>0</v>
      </c>
      <c r="M77" s="514">
        <v>0</v>
      </c>
      <c r="N77" s="514">
        <v>0</v>
      </c>
      <c r="O77" s="514">
        <v>0</v>
      </c>
      <c r="P77" s="515"/>
      <c r="Q77" s="513">
        <v>0</v>
      </c>
      <c r="R77" s="514">
        <v>0</v>
      </c>
      <c r="S77" s="514">
        <v>0</v>
      </c>
      <c r="T77" s="514">
        <v>0</v>
      </c>
      <c r="U77" s="515"/>
      <c r="V77" s="513">
        <v>0.51851851851851849</v>
      </c>
      <c r="W77" s="514">
        <v>0</v>
      </c>
      <c r="X77" s="516">
        <v>0.26666666666666666</v>
      </c>
      <c r="Y77" s="514">
        <v>0.2</v>
      </c>
      <c r="Z77" s="515"/>
      <c r="AA77" s="513">
        <v>1</v>
      </c>
      <c r="AB77" s="514">
        <v>1</v>
      </c>
      <c r="AC77" s="514">
        <v>1</v>
      </c>
      <c r="AD77" s="514">
        <v>1</v>
      </c>
      <c r="AE77" s="515"/>
    </row>
    <row r="78" spans="1:31" s="43" customFormat="1">
      <c r="A78" s="518" t="s">
        <v>22</v>
      </c>
      <c r="B78" s="519">
        <v>31</v>
      </c>
      <c r="C78" s="509">
        <v>29</v>
      </c>
      <c r="D78" s="509">
        <v>23</v>
      </c>
      <c r="E78" s="509">
        <v>33</v>
      </c>
      <c r="F78" s="508">
        <v>41</v>
      </c>
      <c r="G78" s="509">
        <v>107</v>
      </c>
      <c r="H78" s="509">
        <v>143</v>
      </c>
      <c r="I78" s="509">
        <v>153</v>
      </c>
      <c r="J78" s="509">
        <v>155</v>
      </c>
      <c r="K78" s="509">
        <v>156</v>
      </c>
      <c r="L78" s="519">
        <v>15</v>
      </c>
      <c r="M78" s="509">
        <v>18</v>
      </c>
      <c r="N78" s="509">
        <v>20</v>
      </c>
      <c r="O78" s="509">
        <v>20</v>
      </c>
      <c r="P78" s="510">
        <v>17</v>
      </c>
      <c r="Q78" s="519">
        <v>11</v>
      </c>
      <c r="R78" s="509">
        <v>26</v>
      </c>
      <c r="S78" s="509">
        <v>16</v>
      </c>
      <c r="T78" s="509">
        <v>8</v>
      </c>
      <c r="U78" s="510">
        <v>11</v>
      </c>
      <c r="V78" s="519">
        <v>1</v>
      </c>
      <c r="W78" s="509">
        <v>2</v>
      </c>
      <c r="X78" s="509">
        <v>4</v>
      </c>
      <c r="Y78" s="509">
        <v>3</v>
      </c>
      <c r="Z78" s="510">
        <v>3</v>
      </c>
      <c r="AA78" s="519">
        <v>165</v>
      </c>
      <c r="AB78" s="509">
        <v>218</v>
      </c>
      <c r="AC78" s="509">
        <v>216</v>
      </c>
      <c r="AD78" s="509">
        <v>219</v>
      </c>
      <c r="AE78" s="511">
        <v>228</v>
      </c>
    </row>
    <row r="79" spans="1:31" s="43" customFormat="1">
      <c r="A79" s="512"/>
      <c r="B79" s="513">
        <v>0.18787878787878787</v>
      </c>
      <c r="C79" s="514">
        <v>0.13302752293577982</v>
      </c>
      <c r="D79" s="514">
        <v>0.10648148148148148</v>
      </c>
      <c r="E79" s="514">
        <v>0.15068493150684931</v>
      </c>
      <c r="F79" s="515">
        <v>0.17982456140350878</v>
      </c>
      <c r="G79" s="514">
        <v>0.64848484848484844</v>
      </c>
      <c r="H79" s="514">
        <v>0.65596330275229353</v>
      </c>
      <c r="I79" s="514">
        <v>0.70833333333333337</v>
      </c>
      <c r="J79" s="514">
        <v>0.70776255707762559</v>
      </c>
      <c r="K79" s="516">
        <v>0.68421052631578949</v>
      </c>
      <c r="L79" s="513">
        <v>9.0909090909090912E-2</v>
      </c>
      <c r="M79" s="514">
        <v>8.2568807339449546E-2</v>
      </c>
      <c r="N79" s="514">
        <v>9.2592592592592587E-2</v>
      </c>
      <c r="O79" s="514">
        <v>9.1324200913242004E-2</v>
      </c>
      <c r="P79" s="515">
        <v>7.4561403508771926E-2</v>
      </c>
      <c r="Q79" s="513">
        <v>6.6666666666666666E-2</v>
      </c>
      <c r="R79" s="514">
        <v>0.11926605504587157</v>
      </c>
      <c r="S79" s="514">
        <v>7.407407407407407E-2</v>
      </c>
      <c r="T79" s="514">
        <v>3.6529680365296802E-2</v>
      </c>
      <c r="U79" s="515">
        <v>4.8245614035087717E-2</v>
      </c>
      <c r="V79" s="513">
        <v>6.0606060606060606E-3</v>
      </c>
      <c r="W79" s="514">
        <v>9.1743119266055051E-3</v>
      </c>
      <c r="X79" s="516">
        <v>1.8518518518518517E-2</v>
      </c>
      <c r="Y79" s="514">
        <v>1.3698630136986301E-2</v>
      </c>
      <c r="Z79" s="515">
        <v>1.3157894736842105E-2</v>
      </c>
      <c r="AA79" s="513">
        <v>1</v>
      </c>
      <c r="AB79" s="514">
        <v>1</v>
      </c>
      <c r="AC79" s="514">
        <v>1</v>
      </c>
      <c r="AD79" s="514">
        <v>1</v>
      </c>
      <c r="AE79" s="517">
        <v>1</v>
      </c>
    </row>
    <row r="80" spans="1:31" s="43" customFormat="1" ht="30">
      <c r="A80" s="520" t="s">
        <v>23</v>
      </c>
      <c r="B80" s="519">
        <v>36</v>
      </c>
      <c r="C80" s="509">
        <v>30</v>
      </c>
      <c r="D80" s="509">
        <v>31</v>
      </c>
      <c r="E80" s="509">
        <v>32</v>
      </c>
      <c r="F80" s="511">
        <v>27</v>
      </c>
      <c r="G80" s="509">
        <v>144</v>
      </c>
      <c r="H80" s="509">
        <v>141</v>
      </c>
      <c r="I80" s="509">
        <v>138</v>
      </c>
      <c r="J80" s="509">
        <v>136</v>
      </c>
      <c r="K80" s="509">
        <v>145</v>
      </c>
      <c r="L80" s="519"/>
      <c r="M80" s="509">
        <v>2</v>
      </c>
      <c r="N80" s="509"/>
      <c r="O80" s="509">
        <v>3</v>
      </c>
      <c r="P80" s="510"/>
      <c r="Q80" s="519">
        <v>1</v>
      </c>
      <c r="R80" s="509">
        <v>1</v>
      </c>
      <c r="S80" s="509">
        <v>3</v>
      </c>
      <c r="T80" s="509">
        <v>2</v>
      </c>
      <c r="U80" s="510"/>
      <c r="V80" s="519">
        <v>1</v>
      </c>
      <c r="W80" s="509">
        <v>1</v>
      </c>
      <c r="X80" s="509">
        <v>1</v>
      </c>
      <c r="Y80" s="509">
        <v>2</v>
      </c>
      <c r="Z80" s="510">
        <v>2</v>
      </c>
      <c r="AA80" s="519">
        <v>182</v>
      </c>
      <c r="AB80" s="509">
        <v>175</v>
      </c>
      <c r="AC80" s="509">
        <v>173</v>
      </c>
      <c r="AD80" s="509">
        <v>175</v>
      </c>
      <c r="AE80" s="508">
        <v>174</v>
      </c>
    </row>
    <row r="81" spans="1:31" s="43" customFormat="1">
      <c r="A81" s="512"/>
      <c r="B81" s="513">
        <v>0.19780219780219779</v>
      </c>
      <c r="C81" s="514">
        <v>0.17142857142857143</v>
      </c>
      <c r="D81" s="514">
        <v>0.1791907514450867</v>
      </c>
      <c r="E81" s="514">
        <v>0.18285714285714286</v>
      </c>
      <c r="F81" s="517">
        <v>0.15517241379310345</v>
      </c>
      <c r="G81" s="514">
        <v>0.79120879120879117</v>
      </c>
      <c r="H81" s="514">
        <v>0.80571428571428572</v>
      </c>
      <c r="I81" s="514">
        <v>0.79768786127167635</v>
      </c>
      <c r="J81" s="514">
        <v>0.77714285714285714</v>
      </c>
      <c r="K81" s="516">
        <v>0.83333333333333337</v>
      </c>
      <c r="L81" s="513">
        <v>0</v>
      </c>
      <c r="M81" s="514">
        <v>1.1428571428571429E-2</v>
      </c>
      <c r="N81" s="514">
        <v>0</v>
      </c>
      <c r="O81" s="514">
        <v>1.7142857142857144E-2</v>
      </c>
      <c r="P81" s="515">
        <v>0</v>
      </c>
      <c r="Q81" s="513">
        <v>5.4945054945054949E-3</v>
      </c>
      <c r="R81" s="514">
        <v>5.7142857142857143E-3</v>
      </c>
      <c r="S81" s="514">
        <v>1.7341040462427744E-2</v>
      </c>
      <c r="T81" s="514">
        <v>1.1428571428571429E-2</v>
      </c>
      <c r="U81" s="515">
        <v>0</v>
      </c>
      <c r="V81" s="513">
        <v>5.4945054945054949E-3</v>
      </c>
      <c r="W81" s="514">
        <v>5.7142857142857143E-3</v>
      </c>
      <c r="X81" s="516">
        <v>5.7803468208092483E-3</v>
      </c>
      <c r="Y81" s="514">
        <v>1.1428571428571429E-2</v>
      </c>
      <c r="Z81" s="515">
        <v>1.1494252873563218E-2</v>
      </c>
      <c r="AA81" s="513">
        <v>1</v>
      </c>
      <c r="AB81" s="514">
        <v>1</v>
      </c>
      <c r="AC81" s="514">
        <v>1</v>
      </c>
      <c r="AD81" s="514">
        <v>1</v>
      </c>
      <c r="AE81" s="515">
        <v>1</v>
      </c>
    </row>
    <row r="82" spans="1:31" s="43" customFormat="1">
      <c r="A82" s="518" t="s">
        <v>24</v>
      </c>
      <c r="B82" s="519">
        <v>38</v>
      </c>
      <c r="C82" s="509">
        <v>41</v>
      </c>
      <c r="D82" s="509">
        <v>26</v>
      </c>
      <c r="E82" s="509">
        <v>34</v>
      </c>
      <c r="F82" s="508">
        <v>40</v>
      </c>
      <c r="G82" s="509">
        <v>75</v>
      </c>
      <c r="H82" s="509">
        <v>73</v>
      </c>
      <c r="I82" s="509">
        <v>86</v>
      </c>
      <c r="J82" s="509">
        <v>83</v>
      </c>
      <c r="K82" s="509">
        <v>74</v>
      </c>
      <c r="L82" s="519">
        <v>18</v>
      </c>
      <c r="M82" s="509">
        <v>16</v>
      </c>
      <c r="N82" s="509">
        <v>20</v>
      </c>
      <c r="O82" s="509">
        <v>16</v>
      </c>
      <c r="P82" s="510">
        <v>17</v>
      </c>
      <c r="Q82" s="519">
        <v>12</v>
      </c>
      <c r="R82" s="509">
        <v>9</v>
      </c>
      <c r="S82" s="509">
        <v>3</v>
      </c>
      <c r="T82" s="509">
        <v>8</v>
      </c>
      <c r="U82" s="510">
        <v>4</v>
      </c>
      <c r="V82" s="519">
        <v>6</v>
      </c>
      <c r="W82" s="509">
        <v>3</v>
      </c>
      <c r="X82" s="509">
        <v>5</v>
      </c>
      <c r="Y82" s="509">
        <v>6</v>
      </c>
      <c r="Z82" s="510">
        <v>1</v>
      </c>
      <c r="AA82" s="519">
        <v>149</v>
      </c>
      <c r="AB82" s="509">
        <v>142</v>
      </c>
      <c r="AC82" s="509">
        <v>140</v>
      </c>
      <c r="AD82" s="509">
        <v>147</v>
      </c>
      <c r="AE82" s="511">
        <v>136</v>
      </c>
    </row>
    <row r="83" spans="1:31" s="43" customFormat="1">
      <c r="A83" s="512"/>
      <c r="B83" s="513">
        <v>0.25503355704697989</v>
      </c>
      <c r="C83" s="514">
        <v>0.28873239436619719</v>
      </c>
      <c r="D83" s="514">
        <v>0.18571428571428572</v>
      </c>
      <c r="E83" s="514">
        <v>0.23129251700680273</v>
      </c>
      <c r="F83" s="517">
        <v>0.29411764705882354</v>
      </c>
      <c r="G83" s="514">
        <v>0.50335570469798663</v>
      </c>
      <c r="H83" s="514">
        <v>0.5140845070422535</v>
      </c>
      <c r="I83" s="514">
        <v>0.61428571428571432</v>
      </c>
      <c r="J83" s="514">
        <v>0.56462585034013602</v>
      </c>
      <c r="K83" s="516">
        <v>0.54411764705882348</v>
      </c>
      <c r="L83" s="513">
        <v>0.12080536912751678</v>
      </c>
      <c r="M83" s="514">
        <v>0.11267605633802817</v>
      </c>
      <c r="N83" s="514">
        <v>0.14285714285714285</v>
      </c>
      <c r="O83" s="514">
        <v>0.10884353741496598</v>
      </c>
      <c r="P83" s="515">
        <v>0.125</v>
      </c>
      <c r="Q83" s="513">
        <v>8.0536912751677847E-2</v>
      </c>
      <c r="R83" s="514">
        <v>6.3380281690140844E-2</v>
      </c>
      <c r="S83" s="514">
        <v>2.1428571428571429E-2</v>
      </c>
      <c r="T83" s="514">
        <v>5.4421768707482991E-2</v>
      </c>
      <c r="U83" s="515">
        <v>2.9411764705882353E-2</v>
      </c>
      <c r="V83" s="513">
        <v>4.0268456375838924E-2</v>
      </c>
      <c r="W83" s="514">
        <v>2.1126760563380281E-2</v>
      </c>
      <c r="X83" s="516">
        <v>3.5714285714285712E-2</v>
      </c>
      <c r="Y83" s="514">
        <v>4.0816326530612242E-2</v>
      </c>
      <c r="Z83" s="515">
        <v>7.3529411764705881E-3</v>
      </c>
      <c r="AA83" s="513">
        <v>1</v>
      </c>
      <c r="AB83" s="514">
        <v>1</v>
      </c>
      <c r="AC83" s="514">
        <v>1</v>
      </c>
      <c r="AD83" s="514">
        <v>1</v>
      </c>
      <c r="AE83" s="517">
        <v>1</v>
      </c>
    </row>
    <row r="84" spans="1:31" s="43" customFormat="1">
      <c r="A84" s="518" t="s">
        <v>25</v>
      </c>
      <c r="B84" s="519">
        <v>6</v>
      </c>
      <c r="C84" s="509">
        <v>7</v>
      </c>
      <c r="D84" s="509">
        <v>5</v>
      </c>
      <c r="E84" s="509">
        <v>8</v>
      </c>
      <c r="F84" s="508">
        <v>9</v>
      </c>
      <c r="G84" s="509">
        <v>12</v>
      </c>
      <c r="H84" s="509">
        <v>17</v>
      </c>
      <c r="I84" s="509">
        <v>14</v>
      </c>
      <c r="J84" s="509">
        <v>18</v>
      </c>
      <c r="K84" s="509">
        <v>19</v>
      </c>
      <c r="L84" s="519">
        <v>2</v>
      </c>
      <c r="M84" s="509">
        <v>2</v>
      </c>
      <c r="N84" s="509">
        <v>4</v>
      </c>
      <c r="O84" s="509">
        <v>7</v>
      </c>
      <c r="P84" s="510">
        <v>2</v>
      </c>
      <c r="Q84" s="519">
        <v>1</v>
      </c>
      <c r="R84" s="509">
        <v>2</v>
      </c>
      <c r="S84" s="509">
        <v>2</v>
      </c>
      <c r="T84" s="509"/>
      <c r="U84" s="510">
        <v>2</v>
      </c>
      <c r="V84" s="519">
        <v>1</v>
      </c>
      <c r="W84" s="509"/>
      <c r="X84" s="509">
        <v>1</v>
      </c>
      <c r="Y84" s="509"/>
      <c r="Z84" s="510"/>
      <c r="AA84" s="519">
        <v>22</v>
      </c>
      <c r="AB84" s="509">
        <v>28</v>
      </c>
      <c r="AC84" s="509">
        <v>26</v>
      </c>
      <c r="AD84" s="509">
        <v>33</v>
      </c>
      <c r="AE84" s="511">
        <v>32</v>
      </c>
    </row>
    <row r="85" spans="1:31" s="43" customFormat="1">
      <c r="A85" s="512"/>
      <c r="B85" s="513">
        <v>0.27272727272727271</v>
      </c>
      <c r="C85" s="514">
        <v>0.25</v>
      </c>
      <c r="D85" s="514">
        <v>0.19230769230769232</v>
      </c>
      <c r="E85" s="514">
        <v>0.24242424242424243</v>
      </c>
      <c r="F85" s="515">
        <v>0.28125</v>
      </c>
      <c r="G85" s="514">
        <v>0.54545454545454541</v>
      </c>
      <c r="H85" s="514">
        <v>0.6071428571428571</v>
      </c>
      <c r="I85" s="514">
        <v>0.53846153846153844</v>
      </c>
      <c r="J85" s="514">
        <v>0.54545454545454541</v>
      </c>
      <c r="K85" s="516">
        <v>0.59375</v>
      </c>
      <c r="L85" s="513">
        <v>9.0909090909090912E-2</v>
      </c>
      <c r="M85" s="514">
        <v>7.1428571428571425E-2</v>
      </c>
      <c r="N85" s="514">
        <v>0.15384615384615385</v>
      </c>
      <c r="O85" s="514">
        <v>0.21212121212121213</v>
      </c>
      <c r="P85" s="515">
        <v>6.25E-2</v>
      </c>
      <c r="Q85" s="513">
        <v>4.5454545454545456E-2</v>
      </c>
      <c r="R85" s="514">
        <v>7.1428571428571425E-2</v>
      </c>
      <c r="S85" s="514">
        <v>7.6923076923076927E-2</v>
      </c>
      <c r="T85" s="514">
        <v>0</v>
      </c>
      <c r="U85" s="515">
        <v>6.25E-2</v>
      </c>
      <c r="V85" s="513">
        <v>4.5454545454545456E-2</v>
      </c>
      <c r="W85" s="514">
        <v>0</v>
      </c>
      <c r="X85" s="516">
        <v>3.8461538461538464E-2</v>
      </c>
      <c r="Y85" s="514">
        <v>0</v>
      </c>
      <c r="Z85" s="515">
        <v>0</v>
      </c>
      <c r="AA85" s="513">
        <v>1</v>
      </c>
      <c r="AB85" s="514">
        <v>1</v>
      </c>
      <c r="AC85" s="514">
        <v>1</v>
      </c>
      <c r="AD85" s="514">
        <v>1</v>
      </c>
      <c r="AE85" s="517">
        <v>1</v>
      </c>
    </row>
    <row r="86" spans="1:31" s="43" customFormat="1">
      <c r="A86" s="518" t="s">
        <v>26</v>
      </c>
      <c r="B86" s="519">
        <v>17</v>
      </c>
      <c r="C86" s="509">
        <v>25</v>
      </c>
      <c r="D86" s="509">
        <v>15</v>
      </c>
      <c r="E86" s="509">
        <v>18</v>
      </c>
      <c r="F86" s="511">
        <v>18</v>
      </c>
      <c r="G86" s="509">
        <v>62</v>
      </c>
      <c r="H86" s="509">
        <v>65</v>
      </c>
      <c r="I86" s="509">
        <v>53</v>
      </c>
      <c r="J86" s="509">
        <v>47</v>
      </c>
      <c r="K86" s="509">
        <v>42</v>
      </c>
      <c r="L86" s="519">
        <v>3</v>
      </c>
      <c r="M86" s="509">
        <v>4</v>
      </c>
      <c r="N86" s="509">
        <v>5</v>
      </c>
      <c r="O86" s="509">
        <v>1</v>
      </c>
      <c r="P86" s="510">
        <v>4</v>
      </c>
      <c r="Q86" s="519">
        <v>8</v>
      </c>
      <c r="R86" s="509">
        <v>17</v>
      </c>
      <c r="S86" s="509">
        <v>4</v>
      </c>
      <c r="T86" s="509">
        <v>9</v>
      </c>
      <c r="U86" s="510">
        <v>5</v>
      </c>
      <c r="V86" s="519">
        <v>4</v>
      </c>
      <c r="W86" s="509">
        <v>1</v>
      </c>
      <c r="X86" s="509">
        <v>1</v>
      </c>
      <c r="Y86" s="509">
        <v>1</v>
      </c>
      <c r="Z86" s="510"/>
      <c r="AA86" s="519">
        <v>94</v>
      </c>
      <c r="AB86" s="509">
        <v>112</v>
      </c>
      <c r="AC86" s="509">
        <v>78</v>
      </c>
      <c r="AD86" s="509">
        <v>76</v>
      </c>
      <c r="AE86" s="508">
        <v>69</v>
      </c>
    </row>
    <row r="87" spans="1:31" s="43" customFormat="1">
      <c r="A87" s="512"/>
      <c r="B87" s="513">
        <v>0.18085106382978725</v>
      </c>
      <c r="C87" s="514">
        <v>0.22321428571428573</v>
      </c>
      <c r="D87" s="514">
        <v>0.19230769230769232</v>
      </c>
      <c r="E87" s="514">
        <v>0.23684210526315788</v>
      </c>
      <c r="F87" s="517">
        <v>0.2608695652173913</v>
      </c>
      <c r="G87" s="514">
        <v>0.65957446808510634</v>
      </c>
      <c r="H87" s="514">
        <v>0.5803571428571429</v>
      </c>
      <c r="I87" s="514">
        <v>0.67948717948717952</v>
      </c>
      <c r="J87" s="514">
        <v>0.61842105263157898</v>
      </c>
      <c r="K87" s="516">
        <v>0.60869565217391308</v>
      </c>
      <c r="L87" s="513">
        <v>3.1914893617021274E-2</v>
      </c>
      <c r="M87" s="514">
        <v>3.5714285714285712E-2</v>
      </c>
      <c r="N87" s="514">
        <v>6.4102564102564097E-2</v>
      </c>
      <c r="O87" s="514">
        <v>1.3157894736842105E-2</v>
      </c>
      <c r="P87" s="515">
        <v>5.7971014492753624E-2</v>
      </c>
      <c r="Q87" s="513">
        <v>8.5106382978723402E-2</v>
      </c>
      <c r="R87" s="514">
        <v>0.15178571428571427</v>
      </c>
      <c r="S87" s="514">
        <v>5.128205128205128E-2</v>
      </c>
      <c r="T87" s="514">
        <v>0.11842105263157894</v>
      </c>
      <c r="U87" s="515">
        <v>7.2463768115942032E-2</v>
      </c>
      <c r="V87" s="513">
        <v>4.2553191489361701E-2</v>
      </c>
      <c r="W87" s="514">
        <v>8.9285714285714281E-3</v>
      </c>
      <c r="X87" s="516">
        <v>1.282051282051282E-2</v>
      </c>
      <c r="Y87" s="514">
        <v>1.3157894736842105E-2</v>
      </c>
      <c r="Z87" s="515">
        <v>0</v>
      </c>
      <c r="AA87" s="513">
        <v>1</v>
      </c>
      <c r="AB87" s="514">
        <v>1</v>
      </c>
      <c r="AC87" s="514">
        <v>1</v>
      </c>
      <c r="AD87" s="514">
        <v>1</v>
      </c>
      <c r="AE87" s="517">
        <v>1</v>
      </c>
    </row>
    <row r="88" spans="1:31" s="43" customFormat="1">
      <c r="A88" s="521" t="s">
        <v>106</v>
      </c>
      <c r="B88" s="522">
        <v>251</v>
      </c>
      <c r="C88" s="523">
        <v>226</v>
      </c>
      <c r="D88" s="523">
        <v>206</v>
      </c>
      <c r="E88" s="523">
        <v>206</v>
      </c>
      <c r="F88" s="524">
        <v>242</v>
      </c>
      <c r="G88" s="523">
        <v>729</v>
      </c>
      <c r="H88" s="523">
        <v>798</v>
      </c>
      <c r="I88" s="523">
        <v>807</v>
      </c>
      <c r="J88" s="523">
        <v>798</v>
      </c>
      <c r="K88" s="525">
        <v>784</v>
      </c>
      <c r="L88" s="522">
        <v>64</v>
      </c>
      <c r="M88" s="523">
        <v>97</v>
      </c>
      <c r="N88" s="523">
        <v>109</v>
      </c>
      <c r="O88" s="523">
        <v>115</v>
      </c>
      <c r="P88" s="526">
        <v>93</v>
      </c>
      <c r="Q88" s="522">
        <v>43</v>
      </c>
      <c r="R88" s="523">
        <v>62</v>
      </c>
      <c r="S88" s="523">
        <v>42</v>
      </c>
      <c r="T88" s="523">
        <v>38</v>
      </c>
      <c r="U88" s="526">
        <v>44</v>
      </c>
      <c r="V88" s="522">
        <v>33</v>
      </c>
      <c r="W88" s="523">
        <v>15</v>
      </c>
      <c r="X88" s="525">
        <v>17</v>
      </c>
      <c r="Y88" s="523">
        <v>21</v>
      </c>
      <c r="Z88" s="526">
        <v>13</v>
      </c>
      <c r="AA88" s="522">
        <v>1120</v>
      </c>
      <c r="AB88" s="523">
        <v>1198</v>
      </c>
      <c r="AC88" s="523">
        <v>1181</v>
      </c>
      <c r="AD88" s="523">
        <v>1178</v>
      </c>
      <c r="AE88" s="535">
        <v>1176</v>
      </c>
    </row>
    <row r="89" spans="1:31" s="43" customFormat="1">
      <c r="A89" s="528" t="s">
        <v>107</v>
      </c>
      <c r="B89" s="529">
        <v>0.22410714285714287</v>
      </c>
      <c r="C89" s="530">
        <v>0.18864774624373956</v>
      </c>
      <c r="D89" s="530">
        <v>0.17442845046570704</v>
      </c>
      <c r="E89" s="530">
        <v>0.17487266553480477</v>
      </c>
      <c r="F89" s="531">
        <v>0.20578231292517007</v>
      </c>
      <c r="G89" s="530">
        <v>0.65089285714285716</v>
      </c>
      <c r="H89" s="530">
        <v>0.666110183639399</v>
      </c>
      <c r="I89" s="530">
        <v>0.68331922099915321</v>
      </c>
      <c r="J89" s="530">
        <v>0.67741935483870963</v>
      </c>
      <c r="K89" s="532">
        <v>0.66666666666666663</v>
      </c>
      <c r="L89" s="529">
        <v>5.7142857142857141E-2</v>
      </c>
      <c r="M89" s="530">
        <v>8.0968280467445738E-2</v>
      </c>
      <c r="N89" s="530">
        <v>9.2294665537679926E-2</v>
      </c>
      <c r="O89" s="530">
        <v>9.7623089983022077E-2</v>
      </c>
      <c r="P89" s="531">
        <v>7.9081632653061229E-2</v>
      </c>
      <c r="Q89" s="529">
        <v>3.8392857142857145E-2</v>
      </c>
      <c r="R89" s="530">
        <v>5.1752921535893157E-2</v>
      </c>
      <c r="S89" s="530">
        <v>3.556308213378493E-2</v>
      </c>
      <c r="T89" s="530">
        <v>3.2258064516129031E-2</v>
      </c>
      <c r="U89" s="531">
        <v>3.7414965986394558E-2</v>
      </c>
      <c r="V89" s="529">
        <v>2.9464285714285714E-2</v>
      </c>
      <c r="W89" s="530">
        <v>1.2520868113522538E-2</v>
      </c>
      <c r="X89" s="532">
        <v>1.4394580863674851E-2</v>
      </c>
      <c r="Y89" s="530">
        <v>1.7826825127334467E-2</v>
      </c>
      <c r="Z89" s="531">
        <v>1.1054421768707483E-2</v>
      </c>
      <c r="AA89" s="529">
        <v>1</v>
      </c>
      <c r="AB89" s="530">
        <v>1</v>
      </c>
      <c r="AC89" s="530">
        <v>1</v>
      </c>
      <c r="AD89" s="530">
        <v>1</v>
      </c>
      <c r="AE89" s="531">
        <v>1</v>
      </c>
    </row>
    <row r="90" spans="1:31">
      <c r="A90" s="533" t="s">
        <v>172</v>
      </c>
      <c r="B90" s="499"/>
      <c r="C90" s="499"/>
      <c r="D90" s="499"/>
      <c r="E90" s="499"/>
      <c r="F90" s="499"/>
      <c r="G90" s="499"/>
      <c r="H90" s="499"/>
      <c r="I90" s="499"/>
      <c r="J90" s="499"/>
      <c r="K90" s="499"/>
      <c r="L90" s="499"/>
      <c r="M90" s="499"/>
      <c r="N90" s="499"/>
      <c r="O90" s="499"/>
      <c r="P90" s="499"/>
      <c r="Q90" s="499"/>
      <c r="R90" s="499"/>
      <c r="S90" s="499"/>
      <c r="T90" s="499"/>
      <c r="U90" s="499"/>
      <c r="V90" s="499"/>
      <c r="W90" s="499"/>
      <c r="X90" s="499"/>
      <c r="Y90" s="499"/>
      <c r="Z90" s="499"/>
      <c r="AA90" s="499"/>
      <c r="AB90" s="499"/>
      <c r="AC90" s="499"/>
      <c r="AD90" s="499"/>
      <c r="AE90" s="499"/>
    </row>
    <row r="91" spans="1:31">
      <c r="A91" s="790" t="s">
        <v>239</v>
      </c>
      <c r="B91" s="790"/>
      <c r="C91" s="790"/>
      <c r="D91" s="790"/>
      <c r="E91" s="790"/>
      <c r="F91" s="790"/>
      <c r="G91" s="790"/>
      <c r="H91" s="790"/>
      <c r="I91" s="790"/>
      <c r="J91" s="790"/>
      <c r="K91" s="790"/>
      <c r="L91" s="790"/>
      <c r="M91" s="790"/>
      <c r="N91" s="790"/>
      <c r="O91" s="790"/>
      <c r="P91" s="790"/>
      <c r="Q91" s="790"/>
      <c r="R91" s="790"/>
      <c r="S91" s="790"/>
      <c r="T91" s="790"/>
      <c r="U91" s="790"/>
      <c r="V91" s="790"/>
      <c r="W91" s="790"/>
      <c r="X91" s="790"/>
      <c r="Y91" s="499"/>
      <c r="Z91" s="499"/>
      <c r="AA91" s="499"/>
      <c r="AB91" s="499"/>
      <c r="AC91" s="499"/>
      <c r="AD91" s="499"/>
      <c r="AE91" s="499"/>
    </row>
    <row r="92" spans="1:31">
      <c r="A92" s="790" t="s">
        <v>110</v>
      </c>
      <c r="B92" s="790"/>
      <c r="C92" s="790"/>
      <c r="D92" s="790"/>
      <c r="E92" s="790"/>
      <c r="F92" s="790"/>
      <c r="G92" s="790"/>
      <c r="H92" s="790"/>
      <c r="I92" s="790"/>
      <c r="J92" s="790"/>
      <c r="K92" s="790"/>
      <c r="L92" s="790"/>
      <c r="M92" s="790"/>
      <c r="N92" s="790"/>
      <c r="O92" s="790"/>
      <c r="P92" s="790"/>
      <c r="Q92" s="790"/>
      <c r="R92" s="790"/>
      <c r="S92" s="790"/>
      <c r="T92" s="790"/>
      <c r="U92" s="790"/>
      <c r="V92" s="790"/>
      <c r="W92" s="790"/>
      <c r="X92" s="790"/>
      <c r="Y92" s="499"/>
      <c r="Z92" s="499"/>
      <c r="AA92" s="499"/>
      <c r="AB92" s="499"/>
      <c r="AC92" s="499"/>
      <c r="AD92" s="499"/>
      <c r="AE92" s="499"/>
    </row>
    <row r="93" spans="1:31">
      <c r="A93" s="499"/>
      <c r="B93" s="499"/>
      <c r="C93" s="499"/>
      <c r="D93" s="499"/>
      <c r="E93" s="499"/>
      <c r="F93" s="499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499"/>
      <c r="R93" s="499"/>
      <c r="S93" s="499"/>
      <c r="T93" s="499"/>
      <c r="U93" s="499"/>
      <c r="V93" s="499"/>
      <c r="W93" s="499"/>
      <c r="X93" s="499"/>
      <c r="Y93" s="499"/>
      <c r="Z93" s="499"/>
      <c r="AA93" s="499"/>
      <c r="AB93" s="499"/>
      <c r="AC93" s="499"/>
      <c r="AD93" s="499"/>
      <c r="AE93" s="499"/>
    </row>
    <row r="94" spans="1:31" s="41" customFormat="1">
      <c r="A94" s="500"/>
      <c r="B94" s="791" t="s">
        <v>122</v>
      </c>
      <c r="C94" s="792"/>
      <c r="D94" s="792"/>
      <c r="E94" s="792"/>
      <c r="F94" s="793"/>
      <c r="G94" s="788" t="s">
        <v>123</v>
      </c>
      <c r="H94" s="788"/>
      <c r="I94" s="788"/>
      <c r="J94" s="788"/>
      <c r="K94" s="789"/>
      <c r="L94" s="787" t="s">
        <v>124</v>
      </c>
      <c r="M94" s="788"/>
      <c r="N94" s="788"/>
      <c r="O94" s="788"/>
      <c r="P94" s="789"/>
      <c r="Q94" s="787" t="s">
        <v>125</v>
      </c>
      <c r="R94" s="788"/>
      <c r="S94" s="788"/>
      <c r="T94" s="788"/>
      <c r="U94" s="789"/>
      <c r="V94" s="787" t="s">
        <v>126</v>
      </c>
      <c r="W94" s="788"/>
      <c r="X94" s="788"/>
      <c r="Y94" s="788"/>
      <c r="Z94" s="789"/>
      <c r="AA94" s="787" t="s">
        <v>27</v>
      </c>
      <c r="AB94" s="788"/>
      <c r="AC94" s="788"/>
      <c r="AD94" s="788"/>
      <c r="AE94" s="789"/>
    </row>
    <row r="95" spans="1:31" s="43" customFormat="1">
      <c r="A95" s="501" t="s">
        <v>18</v>
      </c>
      <c r="B95" s="502">
        <v>2008</v>
      </c>
      <c r="C95" s="503">
        <v>2009</v>
      </c>
      <c r="D95" s="503">
        <v>2010</v>
      </c>
      <c r="E95" s="503">
        <v>2011</v>
      </c>
      <c r="F95" s="504">
        <v>2012</v>
      </c>
      <c r="G95" s="502">
        <v>2008</v>
      </c>
      <c r="H95" s="503">
        <v>2009</v>
      </c>
      <c r="I95" s="503">
        <v>2010</v>
      </c>
      <c r="J95" s="503">
        <v>2011</v>
      </c>
      <c r="K95" s="504">
        <v>2012</v>
      </c>
      <c r="L95" s="502">
        <v>2008</v>
      </c>
      <c r="M95" s="503">
        <v>2009</v>
      </c>
      <c r="N95" s="503">
        <v>2010</v>
      </c>
      <c r="O95" s="503">
        <v>2011</v>
      </c>
      <c r="P95" s="504">
        <v>2012</v>
      </c>
      <c r="Q95" s="502">
        <v>2008</v>
      </c>
      <c r="R95" s="503">
        <v>2009</v>
      </c>
      <c r="S95" s="503">
        <v>2010</v>
      </c>
      <c r="T95" s="503">
        <v>2011</v>
      </c>
      <c r="U95" s="504">
        <v>2012</v>
      </c>
      <c r="V95" s="502">
        <v>2008</v>
      </c>
      <c r="W95" s="503">
        <v>2009</v>
      </c>
      <c r="X95" s="503">
        <v>2010</v>
      </c>
      <c r="Y95" s="503">
        <v>2011</v>
      </c>
      <c r="Z95" s="504">
        <v>2012</v>
      </c>
      <c r="AA95" s="502">
        <v>2008</v>
      </c>
      <c r="AB95" s="503">
        <v>2009</v>
      </c>
      <c r="AC95" s="503">
        <v>2010</v>
      </c>
      <c r="AD95" s="503">
        <v>2011</v>
      </c>
      <c r="AE95" s="504">
        <v>2012</v>
      </c>
    </row>
    <row r="96" spans="1:31" s="43" customFormat="1">
      <c r="A96" s="505" t="s">
        <v>20</v>
      </c>
      <c r="B96" s="506">
        <v>424</v>
      </c>
      <c r="C96" s="507">
        <v>377</v>
      </c>
      <c r="D96" s="507">
        <v>348</v>
      </c>
      <c r="E96" s="507">
        <v>364</v>
      </c>
      <c r="F96" s="508">
        <v>347</v>
      </c>
      <c r="G96" s="507">
        <v>1174</v>
      </c>
      <c r="H96" s="507">
        <v>1094</v>
      </c>
      <c r="I96" s="507">
        <v>1058</v>
      </c>
      <c r="J96" s="507">
        <v>1027</v>
      </c>
      <c r="K96" s="509">
        <v>981</v>
      </c>
      <c r="L96" s="506">
        <v>59</v>
      </c>
      <c r="M96" s="507">
        <v>111</v>
      </c>
      <c r="N96" s="507">
        <v>77</v>
      </c>
      <c r="O96" s="507">
        <v>63</v>
      </c>
      <c r="P96" s="510">
        <v>68</v>
      </c>
      <c r="Q96" s="506">
        <v>19</v>
      </c>
      <c r="R96" s="507">
        <v>18</v>
      </c>
      <c r="S96" s="507">
        <v>13</v>
      </c>
      <c r="T96" s="507">
        <v>14</v>
      </c>
      <c r="U96" s="510">
        <v>15</v>
      </c>
      <c r="V96" s="506">
        <v>26</v>
      </c>
      <c r="W96" s="507">
        <v>18</v>
      </c>
      <c r="X96" s="509">
        <v>13</v>
      </c>
      <c r="Y96" s="507">
        <v>21</v>
      </c>
      <c r="Z96" s="510">
        <v>28</v>
      </c>
      <c r="AA96" s="506">
        <v>1702</v>
      </c>
      <c r="AB96" s="507">
        <v>1618</v>
      </c>
      <c r="AC96" s="507">
        <v>1509</v>
      </c>
      <c r="AD96" s="507">
        <v>1489</v>
      </c>
      <c r="AE96" s="511">
        <v>1439</v>
      </c>
    </row>
    <row r="97" spans="1:31" s="43" customFormat="1">
      <c r="A97" s="512"/>
      <c r="B97" s="513">
        <v>0.2491186839012926</v>
      </c>
      <c r="C97" s="514">
        <v>0.23300370828182942</v>
      </c>
      <c r="D97" s="514">
        <v>0.23061630218687873</v>
      </c>
      <c r="E97" s="514">
        <v>0.24445936870382806</v>
      </c>
      <c r="F97" s="515">
        <v>0.24113968033356498</v>
      </c>
      <c r="G97" s="514">
        <v>0.68977673325499411</v>
      </c>
      <c r="H97" s="514">
        <v>0.67614338689740416</v>
      </c>
      <c r="I97" s="514">
        <v>0.70112657388999333</v>
      </c>
      <c r="J97" s="514">
        <v>0.68972464741437212</v>
      </c>
      <c r="K97" s="516">
        <v>0.68172341904100064</v>
      </c>
      <c r="L97" s="513">
        <v>3.4665099882491189E-2</v>
      </c>
      <c r="M97" s="514">
        <v>6.8603213844252164E-2</v>
      </c>
      <c r="N97" s="514">
        <v>5.1027170311464545E-2</v>
      </c>
      <c r="O97" s="514">
        <v>4.2310275352585629E-2</v>
      </c>
      <c r="P97" s="515">
        <v>4.7255038220986798E-2</v>
      </c>
      <c r="Q97" s="513">
        <v>1.1163337250293772E-2</v>
      </c>
      <c r="R97" s="514">
        <v>1.1124845488257108E-2</v>
      </c>
      <c r="S97" s="514">
        <v>8.6149768058316773E-3</v>
      </c>
      <c r="T97" s="514">
        <v>9.4022834116856951E-3</v>
      </c>
      <c r="U97" s="515">
        <v>1.0423905489923557E-2</v>
      </c>
      <c r="V97" s="513">
        <v>1.5276145710928319E-2</v>
      </c>
      <c r="W97" s="514">
        <v>1.1124845488257108E-2</v>
      </c>
      <c r="X97" s="516">
        <v>8.6149768058316773E-3</v>
      </c>
      <c r="Y97" s="514">
        <v>1.4103425117528543E-2</v>
      </c>
      <c r="Z97" s="515">
        <v>1.9457956914523976E-2</v>
      </c>
      <c r="AA97" s="513">
        <v>1</v>
      </c>
      <c r="AB97" s="514">
        <v>1</v>
      </c>
      <c r="AC97" s="514">
        <v>1</v>
      </c>
      <c r="AD97" s="514">
        <v>1</v>
      </c>
      <c r="AE97" s="517">
        <v>1</v>
      </c>
    </row>
    <row r="98" spans="1:31" s="43" customFormat="1">
      <c r="A98" s="518" t="s">
        <v>21</v>
      </c>
      <c r="B98" s="519">
        <v>44</v>
      </c>
      <c r="C98" s="509">
        <v>17</v>
      </c>
      <c r="D98" s="509">
        <v>16</v>
      </c>
      <c r="E98" s="509">
        <v>10</v>
      </c>
      <c r="F98" s="511"/>
      <c r="G98" s="509"/>
      <c r="H98" s="509">
        <v>56</v>
      </c>
      <c r="I98" s="509">
        <v>24</v>
      </c>
      <c r="J98" s="509">
        <v>32</v>
      </c>
      <c r="K98" s="509"/>
      <c r="L98" s="519"/>
      <c r="M98" s="509"/>
      <c r="N98" s="509"/>
      <c r="O98" s="509"/>
      <c r="P98" s="510"/>
      <c r="Q98" s="519"/>
      <c r="R98" s="509"/>
      <c r="S98" s="509"/>
      <c r="T98" s="509"/>
      <c r="U98" s="510"/>
      <c r="V98" s="519">
        <v>86</v>
      </c>
      <c r="W98" s="509"/>
      <c r="X98" s="509">
        <v>12</v>
      </c>
      <c r="Y98" s="509">
        <v>2</v>
      </c>
      <c r="Z98" s="510"/>
      <c r="AA98" s="519">
        <v>130</v>
      </c>
      <c r="AB98" s="509">
        <v>73</v>
      </c>
      <c r="AC98" s="509">
        <v>52</v>
      </c>
      <c r="AD98" s="509">
        <v>44</v>
      </c>
      <c r="AE98" s="508"/>
    </row>
    <row r="99" spans="1:31" s="43" customFormat="1">
      <c r="A99" s="512"/>
      <c r="B99" s="537">
        <v>0.33846153846153848</v>
      </c>
      <c r="C99" s="538">
        <v>0.23287671232876711</v>
      </c>
      <c r="D99" s="538">
        <v>0.30769230769230771</v>
      </c>
      <c r="E99" s="538">
        <v>0.22727272727272727</v>
      </c>
      <c r="F99" s="539"/>
      <c r="G99" s="538">
        <v>0</v>
      </c>
      <c r="H99" s="514">
        <v>0.76712328767123283</v>
      </c>
      <c r="I99" s="514">
        <v>0.46153846153846156</v>
      </c>
      <c r="J99" s="514">
        <v>0.72727272727272729</v>
      </c>
      <c r="K99" s="516"/>
      <c r="L99" s="513">
        <v>0</v>
      </c>
      <c r="M99" s="514">
        <v>0</v>
      </c>
      <c r="N99" s="514">
        <v>0</v>
      </c>
      <c r="O99" s="514">
        <v>0</v>
      </c>
      <c r="P99" s="515"/>
      <c r="Q99" s="513">
        <v>0</v>
      </c>
      <c r="R99" s="514">
        <v>0</v>
      </c>
      <c r="S99" s="514">
        <v>0</v>
      </c>
      <c r="T99" s="514">
        <v>0</v>
      </c>
      <c r="U99" s="515"/>
      <c r="V99" s="513">
        <v>0.66153846153846152</v>
      </c>
      <c r="W99" s="514">
        <v>0</v>
      </c>
      <c r="X99" s="516">
        <v>0.23076923076923078</v>
      </c>
      <c r="Y99" s="514">
        <v>4.5454545454545456E-2</v>
      </c>
      <c r="Z99" s="515"/>
      <c r="AA99" s="513">
        <v>1</v>
      </c>
      <c r="AB99" s="514">
        <v>1</v>
      </c>
      <c r="AC99" s="514">
        <v>1</v>
      </c>
      <c r="AD99" s="514">
        <v>1</v>
      </c>
      <c r="AE99" s="515"/>
    </row>
    <row r="100" spans="1:31" s="43" customFormat="1">
      <c r="A100" s="518" t="s">
        <v>22</v>
      </c>
      <c r="B100" s="519">
        <v>247</v>
      </c>
      <c r="C100" s="509">
        <v>225</v>
      </c>
      <c r="D100" s="509">
        <v>216</v>
      </c>
      <c r="E100" s="509">
        <v>205</v>
      </c>
      <c r="F100" s="508">
        <v>257</v>
      </c>
      <c r="G100" s="509">
        <v>656</v>
      </c>
      <c r="H100" s="509">
        <v>731</v>
      </c>
      <c r="I100" s="509">
        <v>752</v>
      </c>
      <c r="J100" s="509">
        <v>740</v>
      </c>
      <c r="K100" s="509">
        <v>726</v>
      </c>
      <c r="L100" s="519">
        <v>28</v>
      </c>
      <c r="M100" s="509">
        <v>58</v>
      </c>
      <c r="N100" s="509">
        <v>49</v>
      </c>
      <c r="O100" s="509">
        <v>46</v>
      </c>
      <c r="P100" s="510">
        <v>25</v>
      </c>
      <c r="Q100" s="519">
        <v>28</v>
      </c>
      <c r="R100" s="509">
        <v>39</v>
      </c>
      <c r="S100" s="509">
        <v>18</v>
      </c>
      <c r="T100" s="509">
        <v>17</v>
      </c>
      <c r="U100" s="510">
        <v>7</v>
      </c>
      <c r="V100" s="519">
        <v>20</v>
      </c>
      <c r="W100" s="509">
        <v>8</v>
      </c>
      <c r="X100" s="509">
        <v>22</v>
      </c>
      <c r="Y100" s="509">
        <v>16</v>
      </c>
      <c r="Z100" s="510">
        <v>16</v>
      </c>
      <c r="AA100" s="519">
        <v>979</v>
      </c>
      <c r="AB100" s="509">
        <v>1061</v>
      </c>
      <c r="AC100" s="509">
        <v>1057</v>
      </c>
      <c r="AD100" s="509">
        <v>1024</v>
      </c>
      <c r="AE100" s="511">
        <v>1031</v>
      </c>
    </row>
    <row r="101" spans="1:31" s="43" customFormat="1">
      <c r="A101" s="512"/>
      <c r="B101" s="513">
        <v>0.25229826353421858</v>
      </c>
      <c r="C101" s="514">
        <v>0.21206409048067862</v>
      </c>
      <c r="D101" s="514">
        <v>0.20435193945127719</v>
      </c>
      <c r="E101" s="514">
        <v>0.2001953125</v>
      </c>
      <c r="F101" s="515">
        <v>0.24927255092143549</v>
      </c>
      <c r="G101" s="514">
        <v>0.67007150153217565</v>
      </c>
      <c r="H101" s="514">
        <v>0.68897266729500473</v>
      </c>
      <c r="I101" s="514">
        <v>0.71144749290444653</v>
      </c>
      <c r="J101" s="514">
        <v>0.72265625</v>
      </c>
      <c r="K101" s="516">
        <v>0.70417070805043647</v>
      </c>
      <c r="L101" s="513">
        <v>2.8600612870275793E-2</v>
      </c>
      <c r="M101" s="514">
        <v>5.4665409990574933E-2</v>
      </c>
      <c r="N101" s="514">
        <v>4.6357615894039736E-2</v>
      </c>
      <c r="O101" s="514">
        <v>4.4921875E-2</v>
      </c>
      <c r="P101" s="515">
        <v>2.4248302618816681E-2</v>
      </c>
      <c r="Q101" s="513">
        <v>2.8600612870275793E-2</v>
      </c>
      <c r="R101" s="514">
        <v>3.6757775683317624E-2</v>
      </c>
      <c r="S101" s="514">
        <v>1.7029328287606435E-2</v>
      </c>
      <c r="T101" s="514">
        <v>1.66015625E-2</v>
      </c>
      <c r="U101" s="515">
        <v>6.7895247332686714E-3</v>
      </c>
      <c r="V101" s="513">
        <v>2.0429009193054137E-2</v>
      </c>
      <c r="W101" s="514">
        <v>7.540056550424128E-3</v>
      </c>
      <c r="X101" s="516">
        <v>2.0813623462630087E-2</v>
      </c>
      <c r="Y101" s="514">
        <v>1.5625E-2</v>
      </c>
      <c r="Z101" s="515">
        <v>1.5518913676042677E-2</v>
      </c>
      <c r="AA101" s="513">
        <v>1</v>
      </c>
      <c r="AB101" s="514">
        <v>1</v>
      </c>
      <c r="AC101" s="514">
        <v>1</v>
      </c>
      <c r="AD101" s="514">
        <v>1</v>
      </c>
      <c r="AE101" s="517">
        <v>1</v>
      </c>
    </row>
    <row r="102" spans="1:31" s="43" customFormat="1" ht="30">
      <c r="A102" s="520" t="s">
        <v>23</v>
      </c>
      <c r="B102" s="519">
        <v>130</v>
      </c>
      <c r="C102" s="509">
        <v>125</v>
      </c>
      <c r="D102" s="509">
        <v>126</v>
      </c>
      <c r="E102" s="509">
        <v>124</v>
      </c>
      <c r="F102" s="511">
        <v>128</v>
      </c>
      <c r="G102" s="509">
        <v>514</v>
      </c>
      <c r="H102" s="509">
        <v>500</v>
      </c>
      <c r="I102" s="509">
        <v>462</v>
      </c>
      <c r="J102" s="509">
        <v>433</v>
      </c>
      <c r="K102" s="509">
        <v>421</v>
      </c>
      <c r="L102" s="519"/>
      <c r="M102" s="509"/>
      <c r="N102" s="509">
        <v>1</v>
      </c>
      <c r="O102" s="509">
        <v>3</v>
      </c>
      <c r="P102" s="510"/>
      <c r="Q102" s="519">
        <v>2</v>
      </c>
      <c r="R102" s="509"/>
      <c r="S102" s="509"/>
      <c r="T102" s="509">
        <v>2</v>
      </c>
      <c r="U102" s="510"/>
      <c r="V102" s="519">
        <v>3</v>
      </c>
      <c r="W102" s="509">
        <v>3</v>
      </c>
      <c r="X102" s="509">
        <v>5</v>
      </c>
      <c r="Y102" s="509">
        <v>6</v>
      </c>
      <c r="Z102" s="510">
        <v>5</v>
      </c>
      <c r="AA102" s="519">
        <v>649</v>
      </c>
      <c r="AB102" s="509">
        <v>628</v>
      </c>
      <c r="AC102" s="509">
        <v>594</v>
      </c>
      <c r="AD102" s="509">
        <v>568</v>
      </c>
      <c r="AE102" s="508">
        <v>554</v>
      </c>
    </row>
    <row r="103" spans="1:31" s="43" customFormat="1">
      <c r="A103" s="512"/>
      <c r="B103" s="513">
        <v>0.20030816640986132</v>
      </c>
      <c r="C103" s="514">
        <v>0.19904458598726116</v>
      </c>
      <c r="D103" s="514">
        <v>0.21212121212121213</v>
      </c>
      <c r="E103" s="514">
        <v>0.21830985915492956</v>
      </c>
      <c r="F103" s="517">
        <v>0.23104693140794225</v>
      </c>
      <c r="G103" s="514">
        <v>0.79198767334360554</v>
      </c>
      <c r="H103" s="514">
        <v>0.79617834394904463</v>
      </c>
      <c r="I103" s="514">
        <v>0.77777777777777779</v>
      </c>
      <c r="J103" s="514">
        <v>0.76232394366197187</v>
      </c>
      <c r="K103" s="516">
        <v>0.75992779783393505</v>
      </c>
      <c r="L103" s="513">
        <v>0</v>
      </c>
      <c r="M103" s="514">
        <v>0</v>
      </c>
      <c r="N103" s="514">
        <v>1.6835016835016834E-3</v>
      </c>
      <c r="O103" s="514">
        <v>5.2816901408450703E-3</v>
      </c>
      <c r="P103" s="515">
        <v>0</v>
      </c>
      <c r="Q103" s="513">
        <v>3.0816640986132513E-3</v>
      </c>
      <c r="R103" s="514">
        <v>0</v>
      </c>
      <c r="S103" s="514">
        <v>0</v>
      </c>
      <c r="T103" s="514">
        <v>3.5211267605633804E-3</v>
      </c>
      <c r="U103" s="515">
        <v>0</v>
      </c>
      <c r="V103" s="513">
        <v>4.6224961479198771E-3</v>
      </c>
      <c r="W103" s="514">
        <v>4.7770700636942673E-3</v>
      </c>
      <c r="X103" s="516">
        <v>8.4175084175084174E-3</v>
      </c>
      <c r="Y103" s="514">
        <v>1.0563380281690141E-2</v>
      </c>
      <c r="Z103" s="515">
        <v>9.0252707581227436E-3</v>
      </c>
      <c r="AA103" s="513">
        <v>1</v>
      </c>
      <c r="AB103" s="514">
        <v>1</v>
      </c>
      <c r="AC103" s="514">
        <v>1</v>
      </c>
      <c r="AD103" s="514">
        <v>1</v>
      </c>
      <c r="AE103" s="515">
        <v>1</v>
      </c>
    </row>
    <row r="104" spans="1:31" s="43" customFormat="1">
      <c r="A104" s="518" t="s">
        <v>24</v>
      </c>
      <c r="B104" s="519">
        <v>418</v>
      </c>
      <c r="C104" s="509">
        <v>434</v>
      </c>
      <c r="D104" s="509">
        <v>479</v>
      </c>
      <c r="E104" s="509">
        <v>456</v>
      </c>
      <c r="F104" s="508">
        <v>435</v>
      </c>
      <c r="G104" s="509">
        <v>1176</v>
      </c>
      <c r="H104" s="509">
        <v>1239</v>
      </c>
      <c r="I104" s="509">
        <v>1251</v>
      </c>
      <c r="J104" s="509">
        <v>1211</v>
      </c>
      <c r="K104" s="509">
        <v>1151</v>
      </c>
      <c r="L104" s="519">
        <v>63</v>
      </c>
      <c r="M104" s="509">
        <v>86</v>
      </c>
      <c r="N104" s="509">
        <v>94</v>
      </c>
      <c r="O104" s="509">
        <v>106</v>
      </c>
      <c r="P104" s="510">
        <v>98</v>
      </c>
      <c r="Q104" s="519">
        <v>33</v>
      </c>
      <c r="R104" s="509">
        <v>25</v>
      </c>
      <c r="S104" s="509">
        <v>26</v>
      </c>
      <c r="T104" s="509">
        <v>27</v>
      </c>
      <c r="U104" s="510">
        <v>24</v>
      </c>
      <c r="V104" s="519">
        <v>39</v>
      </c>
      <c r="W104" s="509">
        <v>45</v>
      </c>
      <c r="X104" s="509">
        <v>48</v>
      </c>
      <c r="Y104" s="509">
        <v>46</v>
      </c>
      <c r="Z104" s="510">
        <v>32</v>
      </c>
      <c r="AA104" s="519">
        <v>1729</v>
      </c>
      <c r="AB104" s="509">
        <v>1829</v>
      </c>
      <c r="AC104" s="509">
        <v>1898</v>
      </c>
      <c r="AD104" s="509">
        <v>1846</v>
      </c>
      <c r="AE104" s="511">
        <v>1740</v>
      </c>
    </row>
    <row r="105" spans="1:31" s="43" customFormat="1">
      <c r="A105" s="512"/>
      <c r="B105" s="513">
        <v>0.24175824175824176</v>
      </c>
      <c r="C105" s="514">
        <v>0.23728813559322035</v>
      </c>
      <c r="D105" s="514">
        <v>0.25237091675447842</v>
      </c>
      <c r="E105" s="514">
        <v>0.24702058504875407</v>
      </c>
      <c r="F105" s="517">
        <v>0.25</v>
      </c>
      <c r="G105" s="514">
        <v>0.68016194331983804</v>
      </c>
      <c r="H105" s="514">
        <v>0.67741935483870963</v>
      </c>
      <c r="I105" s="514">
        <v>0.65911485774499479</v>
      </c>
      <c r="J105" s="514">
        <v>0.65601300108342364</v>
      </c>
      <c r="K105" s="516">
        <v>0.66149425287356323</v>
      </c>
      <c r="L105" s="513">
        <v>3.643724696356275E-2</v>
      </c>
      <c r="M105" s="514">
        <v>4.7020229633679606E-2</v>
      </c>
      <c r="N105" s="514">
        <v>4.9525816649104319E-2</v>
      </c>
      <c r="O105" s="514">
        <v>5.7421451787648972E-2</v>
      </c>
      <c r="P105" s="515">
        <v>5.6321839080459769E-2</v>
      </c>
      <c r="Q105" s="513">
        <v>1.9086176980913822E-2</v>
      </c>
      <c r="R105" s="514">
        <v>1.3668671405139421E-2</v>
      </c>
      <c r="S105" s="514">
        <v>1.3698630136986301E-2</v>
      </c>
      <c r="T105" s="514">
        <v>1.4626218851570965E-2</v>
      </c>
      <c r="U105" s="515">
        <v>1.3793103448275862E-2</v>
      </c>
      <c r="V105" s="513">
        <v>2.2556390977443608E-2</v>
      </c>
      <c r="W105" s="514">
        <v>2.4603608529250958E-2</v>
      </c>
      <c r="X105" s="516">
        <v>2.5289778714436249E-2</v>
      </c>
      <c r="Y105" s="514">
        <v>2.4918743228602384E-2</v>
      </c>
      <c r="Z105" s="515">
        <v>1.8390804597701149E-2</v>
      </c>
      <c r="AA105" s="513">
        <v>1</v>
      </c>
      <c r="AB105" s="514">
        <v>1</v>
      </c>
      <c r="AC105" s="514">
        <v>1</v>
      </c>
      <c r="AD105" s="514">
        <v>1</v>
      </c>
      <c r="AE105" s="517">
        <v>1</v>
      </c>
    </row>
    <row r="106" spans="1:31" s="43" customFormat="1">
      <c r="A106" s="518" t="s">
        <v>25</v>
      </c>
      <c r="B106" s="519">
        <v>66</v>
      </c>
      <c r="C106" s="509">
        <v>70</v>
      </c>
      <c r="D106" s="509">
        <v>50</v>
      </c>
      <c r="E106" s="509">
        <v>71</v>
      </c>
      <c r="F106" s="508">
        <v>66</v>
      </c>
      <c r="G106" s="509">
        <v>118</v>
      </c>
      <c r="H106" s="509">
        <v>113</v>
      </c>
      <c r="I106" s="509">
        <v>131</v>
      </c>
      <c r="J106" s="509">
        <v>127</v>
      </c>
      <c r="K106" s="509">
        <v>134</v>
      </c>
      <c r="L106" s="519">
        <v>8</v>
      </c>
      <c r="M106" s="509">
        <v>17</v>
      </c>
      <c r="N106" s="509">
        <v>11</v>
      </c>
      <c r="O106" s="509">
        <v>11</v>
      </c>
      <c r="P106" s="510">
        <v>8</v>
      </c>
      <c r="Q106" s="519">
        <v>4</v>
      </c>
      <c r="R106" s="509">
        <v>2</v>
      </c>
      <c r="S106" s="509">
        <v>8</v>
      </c>
      <c r="T106" s="509">
        <v>6</v>
      </c>
      <c r="U106" s="510">
        <v>1</v>
      </c>
      <c r="V106" s="519">
        <v>2</v>
      </c>
      <c r="W106" s="509">
        <v>2</v>
      </c>
      <c r="X106" s="509">
        <v>2</v>
      </c>
      <c r="Y106" s="509">
        <v>2</v>
      </c>
      <c r="Z106" s="510">
        <v>2</v>
      </c>
      <c r="AA106" s="519">
        <v>198</v>
      </c>
      <c r="AB106" s="509">
        <v>204</v>
      </c>
      <c r="AC106" s="509">
        <v>202</v>
      </c>
      <c r="AD106" s="509">
        <v>217</v>
      </c>
      <c r="AE106" s="511">
        <v>211</v>
      </c>
    </row>
    <row r="107" spans="1:31" s="43" customFormat="1">
      <c r="A107" s="512"/>
      <c r="B107" s="513">
        <v>0.33333333333333331</v>
      </c>
      <c r="C107" s="514">
        <v>0.34313725490196079</v>
      </c>
      <c r="D107" s="514">
        <v>0.24752475247524752</v>
      </c>
      <c r="E107" s="514">
        <v>0.32718894009216593</v>
      </c>
      <c r="F107" s="515">
        <v>0.3127962085308057</v>
      </c>
      <c r="G107" s="514">
        <v>0.59595959595959591</v>
      </c>
      <c r="H107" s="514">
        <v>0.55392156862745101</v>
      </c>
      <c r="I107" s="514">
        <v>0.64851485148514854</v>
      </c>
      <c r="J107" s="514">
        <v>0.58525345622119818</v>
      </c>
      <c r="K107" s="516">
        <v>0.63507109004739337</v>
      </c>
      <c r="L107" s="513">
        <v>4.0404040404040407E-2</v>
      </c>
      <c r="M107" s="514">
        <v>8.3333333333333329E-2</v>
      </c>
      <c r="N107" s="514">
        <v>5.4455445544554455E-2</v>
      </c>
      <c r="O107" s="514">
        <v>5.0691244239631339E-2</v>
      </c>
      <c r="P107" s="515">
        <v>3.7914691943127965E-2</v>
      </c>
      <c r="Q107" s="513">
        <v>2.0202020202020204E-2</v>
      </c>
      <c r="R107" s="514">
        <v>9.8039215686274508E-3</v>
      </c>
      <c r="S107" s="514">
        <v>3.9603960396039604E-2</v>
      </c>
      <c r="T107" s="514">
        <v>2.7649769585253458E-2</v>
      </c>
      <c r="U107" s="515">
        <v>4.7393364928909956E-3</v>
      </c>
      <c r="V107" s="513">
        <v>1.0101010101010102E-2</v>
      </c>
      <c r="W107" s="514">
        <v>9.8039215686274508E-3</v>
      </c>
      <c r="X107" s="516">
        <v>9.9009900990099011E-3</v>
      </c>
      <c r="Y107" s="514">
        <v>9.2165898617511521E-3</v>
      </c>
      <c r="Z107" s="515">
        <v>9.4786729857819912E-3</v>
      </c>
      <c r="AA107" s="513">
        <v>1</v>
      </c>
      <c r="AB107" s="514">
        <v>1</v>
      </c>
      <c r="AC107" s="514">
        <v>1</v>
      </c>
      <c r="AD107" s="514">
        <v>1</v>
      </c>
      <c r="AE107" s="517">
        <v>1</v>
      </c>
    </row>
    <row r="108" spans="1:31" s="43" customFormat="1">
      <c r="A108" s="518" t="s">
        <v>26</v>
      </c>
      <c r="B108" s="519">
        <v>131</v>
      </c>
      <c r="C108" s="509">
        <v>132</v>
      </c>
      <c r="D108" s="509">
        <v>146</v>
      </c>
      <c r="E108" s="509">
        <v>138</v>
      </c>
      <c r="F108" s="511">
        <v>152</v>
      </c>
      <c r="G108" s="509">
        <v>367</v>
      </c>
      <c r="H108" s="509">
        <v>381</v>
      </c>
      <c r="I108" s="509">
        <v>399</v>
      </c>
      <c r="J108" s="509">
        <v>395</v>
      </c>
      <c r="K108" s="509">
        <v>376</v>
      </c>
      <c r="L108" s="519">
        <v>5</v>
      </c>
      <c r="M108" s="509">
        <v>18</v>
      </c>
      <c r="N108" s="509">
        <v>6</v>
      </c>
      <c r="O108" s="509">
        <v>11</v>
      </c>
      <c r="P108" s="510">
        <v>11</v>
      </c>
      <c r="Q108" s="519">
        <v>14</v>
      </c>
      <c r="R108" s="509">
        <v>19</v>
      </c>
      <c r="S108" s="509">
        <v>13</v>
      </c>
      <c r="T108" s="509">
        <v>12</v>
      </c>
      <c r="U108" s="510">
        <v>5</v>
      </c>
      <c r="V108" s="519">
        <v>22</v>
      </c>
      <c r="W108" s="509"/>
      <c r="X108" s="509">
        <v>5</v>
      </c>
      <c r="Y108" s="509">
        <v>4</v>
      </c>
      <c r="Z108" s="510">
        <v>7</v>
      </c>
      <c r="AA108" s="519">
        <v>539</v>
      </c>
      <c r="AB108" s="509">
        <v>550</v>
      </c>
      <c r="AC108" s="509">
        <v>569</v>
      </c>
      <c r="AD108" s="509">
        <v>560</v>
      </c>
      <c r="AE108" s="508">
        <v>551</v>
      </c>
    </row>
    <row r="109" spans="1:31" s="43" customFormat="1">
      <c r="A109" s="512"/>
      <c r="B109" s="513">
        <v>0.24304267161410018</v>
      </c>
      <c r="C109" s="514">
        <v>0.24</v>
      </c>
      <c r="D109" s="514">
        <v>0.25659050966608082</v>
      </c>
      <c r="E109" s="514">
        <v>0.24642857142857144</v>
      </c>
      <c r="F109" s="517">
        <v>0.27586206896551724</v>
      </c>
      <c r="G109" s="514">
        <v>0.68089053803339517</v>
      </c>
      <c r="H109" s="514">
        <v>0.69272727272727275</v>
      </c>
      <c r="I109" s="514">
        <v>0.7012302284710018</v>
      </c>
      <c r="J109" s="514">
        <v>0.7053571428571429</v>
      </c>
      <c r="K109" s="516">
        <v>0.68239564428312161</v>
      </c>
      <c r="L109" s="513">
        <v>9.2764378478664197E-3</v>
      </c>
      <c r="M109" s="514">
        <v>3.272727272727273E-2</v>
      </c>
      <c r="N109" s="514">
        <v>1.054481546572935E-2</v>
      </c>
      <c r="O109" s="514">
        <v>1.9642857142857142E-2</v>
      </c>
      <c r="P109" s="515">
        <v>1.9963702359346643E-2</v>
      </c>
      <c r="Q109" s="513">
        <v>2.5974025974025976E-2</v>
      </c>
      <c r="R109" s="514">
        <v>3.4545454545454546E-2</v>
      </c>
      <c r="S109" s="514">
        <v>2.2847100175746926E-2</v>
      </c>
      <c r="T109" s="514">
        <v>2.1428571428571429E-2</v>
      </c>
      <c r="U109" s="515">
        <v>9.0744101633393835E-3</v>
      </c>
      <c r="V109" s="513">
        <v>4.0816326530612242E-2</v>
      </c>
      <c r="W109" s="514">
        <v>0</v>
      </c>
      <c r="X109" s="516">
        <v>8.7873462214411256E-3</v>
      </c>
      <c r="Y109" s="514">
        <v>7.1428571428571426E-3</v>
      </c>
      <c r="Z109" s="515">
        <v>1.2704174228675136E-2</v>
      </c>
      <c r="AA109" s="513">
        <v>1</v>
      </c>
      <c r="AB109" s="514">
        <v>1</v>
      </c>
      <c r="AC109" s="514">
        <v>1</v>
      </c>
      <c r="AD109" s="514">
        <v>1</v>
      </c>
      <c r="AE109" s="517">
        <v>1</v>
      </c>
    </row>
    <row r="110" spans="1:31" s="43" customFormat="1">
      <c r="A110" s="521" t="s">
        <v>106</v>
      </c>
      <c r="B110" s="522">
        <v>1460</v>
      </c>
      <c r="C110" s="523">
        <v>1380</v>
      </c>
      <c r="D110" s="523">
        <v>1381</v>
      </c>
      <c r="E110" s="523">
        <v>1368</v>
      </c>
      <c r="F110" s="524">
        <v>1385</v>
      </c>
      <c r="G110" s="523">
        <v>4005</v>
      </c>
      <c r="H110" s="523">
        <v>4114</v>
      </c>
      <c r="I110" s="523">
        <v>4077</v>
      </c>
      <c r="J110" s="523">
        <v>3965</v>
      </c>
      <c r="K110" s="525">
        <v>3789</v>
      </c>
      <c r="L110" s="522">
        <v>163</v>
      </c>
      <c r="M110" s="523">
        <v>290</v>
      </c>
      <c r="N110" s="523">
        <v>238</v>
      </c>
      <c r="O110" s="523">
        <v>240</v>
      </c>
      <c r="P110" s="526">
        <v>210</v>
      </c>
      <c r="Q110" s="522">
        <v>100</v>
      </c>
      <c r="R110" s="523">
        <v>103</v>
      </c>
      <c r="S110" s="523">
        <v>78</v>
      </c>
      <c r="T110" s="523">
        <v>78</v>
      </c>
      <c r="U110" s="526">
        <v>52</v>
      </c>
      <c r="V110" s="522">
        <v>198</v>
      </c>
      <c r="W110" s="523">
        <v>76</v>
      </c>
      <c r="X110" s="525">
        <v>107</v>
      </c>
      <c r="Y110" s="523">
        <v>97</v>
      </c>
      <c r="Z110" s="526">
        <v>90</v>
      </c>
      <c r="AA110" s="522">
        <v>5926</v>
      </c>
      <c r="AB110" s="523">
        <v>5963</v>
      </c>
      <c r="AC110" s="523">
        <v>5881</v>
      </c>
      <c r="AD110" s="523">
        <v>5748</v>
      </c>
      <c r="AE110" s="535">
        <v>5526</v>
      </c>
    </row>
    <row r="111" spans="1:31" s="43" customFormat="1">
      <c r="A111" s="528" t="s">
        <v>107</v>
      </c>
      <c r="B111" s="529">
        <v>0.24637192035099562</v>
      </c>
      <c r="C111" s="530">
        <v>0.23142713399295656</v>
      </c>
      <c r="D111" s="530">
        <v>0.2348240095221901</v>
      </c>
      <c r="E111" s="530">
        <v>0.23799582463465555</v>
      </c>
      <c r="F111" s="531">
        <v>0.25063336952587767</v>
      </c>
      <c r="G111" s="530">
        <v>0.67583530205872422</v>
      </c>
      <c r="H111" s="530">
        <v>0.68992118061378505</v>
      </c>
      <c r="I111" s="530">
        <v>0.69324944737289573</v>
      </c>
      <c r="J111" s="530">
        <v>0.68980514961725814</v>
      </c>
      <c r="K111" s="532">
        <v>0.68566775244299671</v>
      </c>
      <c r="L111" s="529">
        <v>2.7505906176172799E-2</v>
      </c>
      <c r="M111" s="530">
        <v>4.8633238302867685E-2</v>
      </c>
      <c r="N111" s="530">
        <v>4.0469307940826392E-2</v>
      </c>
      <c r="O111" s="530">
        <v>4.1753653444676408E-2</v>
      </c>
      <c r="P111" s="531">
        <v>3.8002171552660155E-2</v>
      </c>
      <c r="Q111" s="529">
        <v>1.6874789065136685E-2</v>
      </c>
      <c r="R111" s="530">
        <v>1.7273184638604729E-2</v>
      </c>
      <c r="S111" s="530">
        <v>1.3263050501615371E-2</v>
      </c>
      <c r="T111" s="530">
        <v>1.3569937369519834E-2</v>
      </c>
      <c r="U111" s="531">
        <v>9.4100615273253717E-3</v>
      </c>
      <c r="V111" s="529">
        <v>3.341208234897064E-2</v>
      </c>
      <c r="W111" s="530">
        <v>1.2745262451786013E-2</v>
      </c>
      <c r="X111" s="532">
        <v>1.8194184662472367E-2</v>
      </c>
      <c r="Y111" s="530">
        <v>1.687543493389005E-2</v>
      </c>
      <c r="Z111" s="531">
        <v>1.6286644951140065E-2</v>
      </c>
      <c r="AA111" s="529">
        <v>1</v>
      </c>
      <c r="AB111" s="530">
        <v>1</v>
      </c>
      <c r="AC111" s="530">
        <v>1</v>
      </c>
      <c r="AD111" s="530">
        <v>1</v>
      </c>
      <c r="AE111" s="531">
        <v>1</v>
      </c>
    </row>
    <row r="112" spans="1:31">
      <c r="A112" s="533" t="s">
        <v>172</v>
      </c>
      <c r="B112" s="499"/>
      <c r="C112" s="499"/>
      <c r="D112" s="499"/>
      <c r="E112" s="499"/>
      <c r="F112" s="499"/>
      <c r="G112" s="499"/>
      <c r="H112" s="499"/>
      <c r="I112" s="499"/>
      <c r="J112" s="499"/>
      <c r="K112" s="499"/>
      <c r="L112" s="499"/>
      <c r="M112" s="499"/>
      <c r="N112" s="499"/>
      <c r="O112" s="499"/>
      <c r="P112" s="499"/>
      <c r="Q112" s="499"/>
      <c r="R112" s="499"/>
      <c r="S112" s="499"/>
      <c r="T112" s="499"/>
      <c r="U112" s="499"/>
      <c r="V112" s="499"/>
      <c r="W112" s="499"/>
      <c r="X112" s="499"/>
      <c r="Y112" s="499"/>
      <c r="Z112" s="499"/>
      <c r="AA112" s="499"/>
      <c r="AB112" s="499"/>
      <c r="AC112" s="499"/>
      <c r="AD112" s="499"/>
      <c r="AE112" s="499"/>
    </row>
    <row r="113" spans="1:31">
      <c r="A113" s="790" t="s">
        <v>240</v>
      </c>
      <c r="B113" s="790"/>
      <c r="C113" s="790"/>
      <c r="D113" s="790"/>
      <c r="E113" s="790"/>
      <c r="F113" s="790"/>
      <c r="G113" s="790"/>
      <c r="H113" s="790"/>
      <c r="I113" s="790"/>
      <c r="J113" s="790"/>
      <c r="K113" s="790"/>
      <c r="L113" s="790"/>
      <c r="M113" s="790"/>
      <c r="N113" s="790"/>
      <c r="O113" s="790"/>
      <c r="P113" s="790"/>
      <c r="Q113" s="790"/>
      <c r="R113" s="790"/>
      <c r="S113" s="790"/>
      <c r="T113" s="790"/>
      <c r="U113" s="790"/>
      <c r="V113" s="790"/>
      <c r="W113" s="790"/>
      <c r="X113" s="790"/>
      <c r="Y113" s="499"/>
      <c r="Z113" s="499"/>
      <c r="AA113" s="499"/>
      <c r="AB113" s="499"/>
      <c r="AC113" s="499"/>
      <c r="AD113" s="499"/>
      <c r="AE113" s="499"/>
    </row>
    <row r="114" spans="1:31">
      <c r="A114" s="790" t="s">
        <v>121</v>
      </c>
      <c r="B114" s="790"/>
      <c r="C114" s="790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499"/>
      <c r="Z114" s="499"/>
      <c r="AA114" s="499"/>
      <c r="AB114" s="499"/>
      <c r="AC114" s="499"/>
      <c r="AD114" s="499"/>
      <c r="AE114" s="499"/>
    </row>
    <row r="115" spans="1:31">
      <c r="A115" s="499"/>
      <c r="B115" s="499"/>
      <c r="C115" s="499"/>
      <c r="D115" s="499"/>
      <c r="E115" s="499"/>
      <c r="F115" s="499"/>
      <c r="G115" s="499"/>
      <c r="H115" s="499"/>
      <c r="I115" s="499"/>
      <c r="J115" s="499"/>
      <c r="K115" s="499"/>
      <c r="L115" s="499"/>
      <c r="M115" s="499"/>
      <c r="N115" s="499"/>
      <c r="O115" s="499"/>
      <c r="P115" s="499"/>
      <c r="Q115" s="499"/>
      <c r="R115" s="499"/>
      <c r="S115" s="499"/>
      <c r="T115" s="499"/>
      <c r="U115" s="499"/>
      <c r="V115" s="499"/>
      <c r="W115" s="499"/>
      <c r="X115" s="499"/>
      <c r="Y115" s="499"/>
      <c r="Z115" s="499"/>
      <c r="AA115" s="499"/>
      <c r="AB115" s="499"/>
      <c r="AC115" s="499"/>
      <c r="AD115" s="499"/>
      <c r="AE115" s="499"/>
    </row>
    <row r="116" spans="1:31" s="41" customFormat="1">
      <c r="A116" s="500"/>
      <c r="B116" s="791" t="s">
        <v>122</v>
      </c>
      <c r="C116" s="792"/>
      <c r="D116" s="792"/>
      <c r="E116" s="792"/>
      <c r="F116" s="793"/>
      <c r="G116" s="788" t="s">
        <v>123</v>
      </c>
      <c r="H116" s="788"/>
      <c r="I116" s="788"/>
      <c r="J116" s="788"/>
      <c r="K116" s="789"/>
      <c r="L116" s="787" t="s">
        <v>124</v>
      </c>
      <c r="M116" s="788"/>
      <c r="N116" s="788"/>
      <c r="O116" s="788"/>
      <c r="P116" s="789"/>
      <c r="Q116" s="787" t="s">
        <v>125</v>
      </c>
      <c r="R116" s="788"/>
      <c r="S116" s="788"/>
      <c r="T116" s="788"/>
      <c r="U116" s="789"/>
      <c r="V116" s="787" t="s">
        <v>126</v>
      </c>
      <c r="W116" s="788"/>
      <c r="X116" s="788"/>
      <c r="Y116" s="788"/>
      <c r="Z116" s="789"/>
      <c r="AA116" s="787" t="s">
        <v>27</v>
      </c>
      <c r="AB116" s="788"/>
      <c r="AC116" s="788"/>
      <c r="AD116" s="788"/>
      <c r="AE116" s="789"/>
    </row>
    <row r="117" spans="1:31">
      <c r="A117" s="501" t="s">
        <v>18</v>
      </c>
      <c r="B117" s="502">
        <v>2008</v>
      </c>
      <c r="C117" s="503">
        <v>2009</v>
      </c>
      <c r="D117" s="503">
        <v>2010</v>
      </c>
      <c r="E117" s="503">
        <v>2011</v>
      </c>
      <c r="F117" s="504">
        <v>2012</v>
      </c>
      <c r="G117" s="502">
        <v>2008</v>
      </c>
      <c r="H117" s="503">
        <v>2009</v>
      </c>
      <c r="I117" s="503">
        <v>2010</v>
      </c>
      <c r="J117" s="503">
        <v>2011</v>
      </c>
      <c r="K117" s="504">
        <v>2012</v>
      </c>
      <c r="L117" s="502">
        <v>2008</v>
      </c>
      <c r="M117" s="503">
        <v>2009</v>
      </c>
      <c r="N117" s="503">
        <v>2010</v>
      </c>
      <c r="O117" s="503">
        <v>2011</v>
      </c>
      <c r="P117" s="504">
        <v>2012</v>
      </c>
      <c r="Q117" s="502">
        <v>2008</v>
      </c>
      <c r="R117" s="503">
        <v>2009</v>
      </c>
      <c r="S117" s="503">
        <v>2010</v>
      </c>
      <c r="T117" s="503">
        <v>2011</v>
      </c>
      <c r="U117" s="504">
        <v>2012</v>
      </c>
      <c r="V117" s="502">
        <v>2008</v>
      </c>
      <c r="W117" s="503">
        <v>2009</v>
      </c>
      <c r="X117" s="503">
        <v>2010</v>
      </c>
      <c r="Y117" s="503">
        <v>2011</v>
      </c>
      <c r="Z117" s="504">
        <v>2012</v>
      </c>
      <c r="AA117" s="502">
        <v>2008</v>
      </c>
      <c r="AB117" s="503">
        <v>2009</v>
      </c>
      <c r="AC117" s="503">
        <v>2010</v>
      </c>
      <c r="AD117" s="503">
        <v>2011</v>
      </c>
      <c r="AE117" s="504">
        <v>2012</v>
      </c>
    </row>
    <row r="118" spans="1:31">
      <c r="A118" s="505" t="s">
        <v>20</v>
      </c>
      <c r="B118" s="506">
        <v>82</v>
      </c>
      <c r="C118" s="507">
        <v>83</v>
      </c>
      <c r="D118" s="507">
        <v>108</v>
      </c>
      <c r="E118" s="507">
        <v>71</v>
      </c>
      <c r="F118" s="508">
        <v>81</v>
      </c>
      <c r="G118" s="507">
        <v>267</v>
      </c>
      <c r="H118" s="507">
        <v>254</v>
      </c>
      <c r="I118" s="507">
        <v>279</v>
      </c>
      <c r="J118" s="507">
        <v>311</v>
      </c>
      <c r="K118" s="509">
        <v>309</v>
      </c>
      <c r="L118" s="506">
        <v>35</v>
      </c>
      <c r="M118" s="507">
        <v>53</v>
      </c>
      <c r="N118" s="507">
        <v>37</v>
      </c>
      <c r="O118" s="507">
        <v>35</v>
      </c>
      <c r="P118" s="510">
        <v>43</v>
      </c>
      <c r="Q118" s="506">
        <v>10</v>
      </c>
      <c r="R118" s="507">
        <v>12</v>
      </c>
      <c r="S118" s="507">
        <v>20</v>
      </c>
      <c r="T118" s="507">
        <v>25</v>
      </c>
      <c r="U118" s="510">
        <v>19</v>
      </c>
      <c r="V118" s="506">
        <v>8</v>
      </c>
      <c r="W118" s="507">
        <v>5</v>
      </c>
      <c r="X118" s="509">
        <v>13</v>
      </c>
      <c r="Y118" s="507">
        <v>9</v>
      </c>
      <c r="Z118" s="510">
        <v>12</v>
      </c>
      <c r="AA118" s="506">
        <v>402</v>
      </c>
      <c r="AB118" s="507">
        <v>407</v>
      </c>
      <c r="AC118" s="507">
        <v>457</v>
      </c>
      <c r="AD118" s="507">
        <v>451</v>
      </c>
      <c r="AE118" s="511">
        <v>464</v>
      </c>
    </row>
    <row r="119" spans="1:31">
      <c r="A119" s="512"/>
      <c r="B119" s="513">
        <v>0.20398009950248755</v>
      </c>
      <c r="C119" s="514">
        <v>0.20393120393120392</v>
      </c>
      <c r="D119" s="514">
        <v>0.23632385120350111</v>
      </c>
      <c r="E119" s="514">
        <v>0.1574279379157428</v>
      </c>
      <c r="F119" s="515">
        <v>0.17456896551724138</v>
      </c>
      <c r="G119" s="514">
        <v>0.66417910447761197</v>
      </c>
      <c r="H119" s="514">
        <v>0.62407862407862413</v>
      </c>
      <c r="I119" s="514">
        <v>0.61050328227571116</v>
      </c>
      <c r="J119" s="514">
        <v>0.68957871396895787</v>
      </c>
      <c r="K119" s="516">
        <v>0.66594827586206895</v>
      </c>
      <c r="L119" s="513">
        <v>8.7064676616915429E-2</v>
      </c>
      <c r="M119" s="514">
        <v>0.13022113022113022</v>
      </c>
      <c r="N119" s="514">
        <v>8.0962800875273522E-2</v>
      </c>
      <c r="O119" s="514">
        <v>7.7605321507760533E-2</v>
      </c>
      <c r="P119" s="515">
        <v>9.2672413793103453E-2</v>
      </c>
      <c r="Q119" s="513">
        <v>2.4875621890547265E-2</v>
      </c>
      <c r="R119" s="514">
        <v>2.9484029484029485E-2</v>
      </c>
      <c r="S119" s="514">
        <v>4.3763676148796497E-2</v>
      </c>
      <c r="T119" s="514">
        <v>5.543237250554324E-2</v>
      </c>
      <c r="U119" s="515">
        <v>4.0948275862068964E-2</v>
      </c>
      <c r="V119" s="513">
        <v>1.9900497512437811E-2</v>
      </c>
      <c r="W119" s="514">
        <v>1.2285012285012284E-2</v>
      </c>
      <c r="X119" s="516">
        <v>2.8446389496717725E-2</v>
      </c>
      <c r="Y119" s="514">
        <v>1.9955654101995565E-2</v>
      </c>
      <c r="Z119" s="515">
        <v>2.5862068965517241E-2</v>
      </c>
      <c r="AA119" s="513">
        <v>1</v>
      </c>
      <c r="AB119" s="514">
        <v>1</v>
      </c>
      <c r="AC119" s="514">
        <v>1</v>
      </c>
      <c r="AD119" s="514">
        <v>1</v>
      </c>
      <c r="AE119" s="517">
        <v>1</v>
      </c>
    </row>
    <row r="120" spans="1:31">
      <c r="A120" s="518" t="s">
        <v>21</v>
      </c>
      <c r="B120" s="519">
        <v>68</v>
      </c>
      <c r="C120" s="509">
        <v>2</v>
      </c>
      <c r="D120" s="509"/>
      <c r="E120" s="509">
        <v>5</v>
      </c>
      <c r="F120" s="511"/>
      <c r="G120" s="509"/>
      <c r="H120" s="509">
        <v>20</v>
      </c>
      <c r="I120" s="509"/>
      <c r="J120" s="509">
        <v>30</v>
      </c>
      <c r="K120" s="509"/>
      <c r="L120" s="519"/>
      <c r="M120" s="509"/>
      <c r="N120" s="509"/>
      <c r="O120" s="509"/>
      <c r="P120" s="510"/>
      <c r="Q120" s="519"/>
      <c r="R120" s="509"/>
      <c r="S120" s="509"/>
      <c r="T120" s="509"/>
      <c r="U120" s="510"/>
      <c r="V120" s="519">
        <v>33</v>
      </c>
      <c r="W120" s="509">
        <v>7</v>
      </c>
      <c r="X120" s="509"/>
      <c r="Y120" s="509">
        <v>7</v>
      </c>
      <c r="Z120" s="510"/>
      <c r="AA120" s="519">
        <v>101</v>
      </c>
      <c r="AB120" s="509">
        <v>29</v>
      </c>
      <c r="AC120" s="509"/>
      <c r="AD120" s="509">
        <v>42</v>
      </c>
      <c r="AE120" s="508"/>
    </row>
    <row r="121" spans="1:31">
      <c r="A121" s="512"/>
      <c r="B121" s="513">
        <v>0.67326732673267331</v>
      </c>
      <c r="C121" s="514">
        <v>6.8965517241379309E-2</v>
      </c>
      <c r="D121" s="514"/>
      <c r="E121" s="514">
        <v>0.11904761904761904</v>
      </c>
      <c r="F121" s="517"/>
      <c r="G121" s="514">
        <v>0</v>
      </c>
      <c r="H121" s="514">
        <v>0.68965517241379315</v>
      </c>
      <c r="I121" s="514"/>
      <c r="J121" s="514">
        <v>0.7142857142857143</v>
      </c>
      <c r="K121" s="516"/>
      <c r="L121" s="513">
        <v>0</v>
      </c>
      <c r="M121" s="514">
        <v>0</v>
      </c>
      <c r="N121" s="514"/>
      <c r="O121" s="514">
        <v>0</v>
      </c>
      <c r="P121" s="515"/>
      <c r="Q121" s="513">
        <v>0</v>
      </c>
      <c r="R121" s="514">
        <v>0</v>
      </c>
      <c r="S121" s="514"/>
      <c r="T121" s="514">
        <v>0</v>
      </c>
      <c r="U121" s="515"/>
      <c r="V121" s="513">
        <v>0.32673267326732675</v>
      </c>
      <c r="W121" s="514">
        <v>0.2413793103448276</v>
      </c>
      <c r="X121" s="516"/>
      <c r="Y121" s="514">
        <v>0.16666666666666666</v>
      </c>
      <c r="Z121" s="515"/>
      <c r="AA121" s="513">
        <v>1</v>
      </c>
      <c r="AB121" s="514">
        <v>1</v>
      </c>
      <c r="AC121" s="514"/>
      <c r="AD121" s="514">
        <v>1</v>
      </c>
      <c r="AE121" s="515"/>
    </row>
    <row r="122" spans="1:31">
      <c r="A122" s="518" t="s">
        <v>22</v>
      </c>
      <c r="B122" s="519">
        <v>88</v>
      </c>
      <c r="C122" s="509">
        <v>119</v>
      </c>
      <c r="D122" s="509">
        <v>86</v>
      </c>
      <c r="E122" s="509">
        <v>101</v>
      </c>
      <c r="F122" s="508">
        <v>110</v>
      </c>
      <c r="G122" s="509">
        <v>349</v>
      </c>
      <c r="H122" s="509">
        <v>351</v>
      </c>
      <c r="I122" s="509">
        <v>397</v>
      </c>
      <c r="J122" s="509">
        <v>395</v>
      </c>
      <c r="K122" s="509">
        <v>380</v>
      </c>
      <c r="L122" s="519">
        <v>34</v>
      </c>
      <c r="M122" s="509">
        <v>50</v>
      </c>
      <c r="N122" s="509">
        <v>36</v>
      </c>
      <c r="O122" s="509">
        <v>37</v>
      </c>
      <c r="P122" s="510">
        <v>39</v>
      </c>
      <c r="Q122" s="519">
        <v>31</v>
      </c>
      <c r="R122" s="509">
        <v>33</v>
      </c>
      <c r="S122" s="509">
        <v>32</v>
      </c>
      <c r="T122" s="509">
        <v>25</v>
      </c>
      <c r="U122" s="510">
        <v>21</v>
      </c>
      <c r="V122" s="519">
        <v>12</v>
      </c>
      <c r="W122" s="509">
        <v>2</v>
      </c>
      <c r="X122" s="509">
        <v>11</v>
      </c>
      <c r="Y122" s="509">
        <v>12</v>
      </c>
      <c r="Z122" s="510">
        <v>12</v>
      </c>
      <c r="AA122" s="519">
        <v>514</v>
      </c>
      <c r="AB122" s="509">
        <v>555</v>
      </c>
      <c r="AC122" s="509">
        <v>562</v>
      </c>
      <c r="AD122" s="509">
        <v>570</v>
      </c>
      <c r="AE122" s="511">
        <v>562</v>
      </c>
    </row>
    <row r="123" spans="1:31">
      <c r="A123" s="512"/>
      <c r="B123" s="513">
        <v>0.17120622568093385</v>
      </c>
      <c r="C123" s="514">
        <v>0.21441441441441442</v>
      </c>
      <c r="D123" s="514">
        <v>0.15302491103202848</v>
      </c>
      <c r="E123" s="514">
        <v>0.17719298245614035</v>
      </c>
      <c r="F123" s="515">
        <v>0.19572953736654805</v>
      </c>
      <c r="G123" s="514">
        <v>0.67898832684824906</v>
      </c>
      <c r="H123" s="514">
        <v>0.63243243243243241</v>
      </c>
      <c r="I123" s="514">
        <v>0.70640569395017794</v>
      </c>
      <c r="J123" s="514">
        <v>0.69298245614035092</v>
      </c>
      <c r="K123" s="516">
        <v>0.67615658362989328</v>
      </c>
      <c r="L123" s="513">
        <v>6.6147859922178989E-2</v>
      </c>
      <c r="M123" s="514">
        <v>9.0090090090090086E-2</v>
      </c>
      <c r="N123" s="514">
        <v>6.4056939501779361E-2</v>
      </c>
      <c r="O123" s="514">
        <v>6.491228070175438E-2</v>
      </c>
      <c r="P123" s="515">
        <v>6.9395017793594305E-2</v>
      </c>
      <c r="Q123" s="513">
        <v>6.0311284046692608E-2</v>
      </c>
      <c r="R123" s="514">
        <v>5.9459459459459463E-2</v>
      </c>
      <c r="S123" s="514">
        <v>5.6939501779359428E-2</v>
      </c>
      <c r="T123" s="514">
        <v>4.3859649122807015E-2</v>
      </c>
      <c r="U123" s="515">
        <v>3.7366548042704624E-2</v>
      </c>
      <c r="V123" s="513">
        <v>2.3346303501945526E-2</v>
      </c>
      <c r="W123" s="514">
        <v>3.6036036036036037E-3</v>
      </c>
      <c r="X123" s="516">
        <v>1.9572953736654804E-2</v>
      </c>
      <c r="Y123" s="514">
        <v>2.1052631578947368E-2</v>
      </c>
      <c r="Z123" s="515">
        <v>2.1352313167259787E-2</v>
      </c>
      <c r="AA123" s="513">
        <v>1</v>
      </c>
      <c r="AB123" s="514">
        <v>1</v>
      </c>
      <c r="AC123" s="514">
        <v>1</v>
      </c>
      <c r="AD123" s="514">
        <v>1</v>
      </c>
      <c r="AE123" s="517">
        <v>1</v>
      </c>
    </row>
    <row r="124" spans="1:31" ht="30">
      <c r="A124" s="520" t="s">
        <v>23</v>
      </c>
      <c r="B124" s="519">
        <v>23</v>
      </c>
      <c r="C124" s="509">
        <v>21</v>
      </c>
      <c r="D124" s="509">
        <v>17</v>
      </c>
      <c r="E124" s="509">
        <v>15</v>
      </c>
      <c r="F124" s="511">
        <v>12</v>
      </c>
      <c r="G124" s="509">
        <v>72</v>
      </c>
      <c r="H124" s="509">
        <v>65</v>
      </c>
      <c r="I124" s="509">
        <v>52</v>
      </c>
      <c r="J124" s="509">
        <v>42</v>
      </c>
      <c r="K124" s="509">
        <v>38</v>
      </c>
      <c r="L124" s="519">
        <v>1</v>
      </c>
      <c r="M124" s="509"/>
      <c r="N124" s="509">
        <v>1</v>
      </c>
      <c r="O124" s="509"/>
      <c r="P124" s="510"/>
      <c r="Q124" s="519">
        <v>1</v>
      </c>
      <c r="R124" s="509">
        <v>1</v>
      </c>
      <c r="S124" s="509">
        <v>3</v>
      </c>
      <c r="T124" s="509"/>
      <c r="U124" s="510"/>
      <c r="V124" s="519">
        <v>2</v>
      </c>
      <c r="W124" s="509">
        <v>1</v>
      </c>
      <c r="X124" s="509"/>
      <c r="Y124" s="509"/>
      <c r="Z124" s="510"/>
      <c r="AA124" s="519">
        <v>99</v>
      </c>
      <c r="AB124" s="509">
        <v>88</v>
      </c>
      <c r="AC124" s="509">
        <v>73</v>
      </c>
      <c r="AD124" s="509">
        <v>57</v>
      </c>
      <c r="AE124" s="508">
        <v>50</v>
      </c>
    </row>
    <row r="125" spans="1:31">
      <c r="A125" s="512"/>
      <c r="B125" s="513">
        <v>0.23232323232323232</v>
      </c>
      <c r="C125" s="514">
        <v>0.23863636363636365</v>
      </c>
      <c r="D125" s="514">
        <v>0.23287671232876711</v>
      </c>
      <c r="E125" s="514">
        <v>0.26315789473684209</v>
      </c>
      <c r="F125" s="517">
        <v>0.24</v>
      </c>
      <c r="G125" s="514">
        <v>0.72727272727272729</v>
      </c>
      <c r="H125" s="514">
        <v>0.73863636363636365</v>
      </c>
      <c r="I125" s="514">
        <v>0.71232876712328763</v>
      </c>
      <c r="J125" s="514">
        <v>0.73684210526315785</v>
      </c>
      <c r="K125" s="516">
        <v>0.76</v>
      </c>
      <c r="L125" s="513">
        <v>1.0101010101010102E-2</v>
      </c>
      <c r="M125" s="514">
        <v>0</v>
      </c>
      <c r="N125" s="514">
        <v>1.3698630136986301E-2</v>
      </c>
      <c r="O125" s="514">
        <v>0</v>
      </c>
      <c r="P125" s="515">
        <v>0</v>
      </c>
      <c r="Q125" s="513">
        <v>1.0101010101010102E-2</v>
      </c>
      <c r="R125" s="514">
        <v>1.1363636363636364E-2</v>
      </c>
      <c r="S125" s="514">
        <v>4.1095890410958902E-2</v>
      </c>
      <c r="T125" s="514">
        <v>0</v>
      </c>
      <c r="U125" s="515">
        <v>0</v>
      </c>
      <c r="V125" s="513">
        <v>2.0202020202020204E-2</v>
      </c>
      <c r="W125" s="514">
        <v>1.1363636363636364E-2</v>
      </c>
      <c r="X125" s="516">
        <v>0</v>
      </c>
      <c r="Y125" s="514">
        <v>0</v>
      </c>
      <c r="Z125" s="515">
        <v>0</v>
      </c>
      <c r="AA125" s="513">
        <v>1</v>
      </c>
      <c r="AB125" s="514">
        <v>1</v>
      </c>
      <c r="AC125" s="514">
        <v>1</v>
      </c>
      <c r="AD125" s="514">
        <v>1</v>
      </c>
      <c r="AE125" s="515">
        <v>1</v>
      </c>
    </row>
    <row r="126" spans="1:31">
      <c r="A126" s="518" t="s">
        <v>24</v>
      </c>
      <c r="B126" s="519">
        <v>127</v>
      </c>
      <c r="C126" s="509">
        <v>122</v>
      </c>
      <c r="D126" s="509">
        <v>124</v>
      </c>
      <c r="E126" s="509">
        <v>120</v>
      </c>
      <c r="F126" s="508">
        <v>148</v>
      </c>
      <c r="G126" s="509">
        <v>309</v>
      </c>
      <c r="H126" s="509">
        <v>308</v>
      </c>
      <c r="I126" s="509">
        <v>330</v>
      </c>
      <c r="J126" s="509">
        <v>350</v>
      </c>
      <c r="K126" s="509">
        <v>305</v>
      </c>
      <c r="L126" s="519">
        <v>36</v>
      </c>
      <c r="M126" s="509">
        <v>40</v>
      </c>
      <c r="N126" s="509">
        <v>51</v>
      </c>
      <c r="O126" s="509">
        <v>45</v>
      </c>
      <c r="P126" s="510">
        <v>48</v>
      </c>
      <c r="Q126" s="519">
        <v>12</v>
      </c>
      <c r="R126" s="509">
        <v>13</v>
      </c>
      <c r="S126" s="509">
        <v>10</v>
      </c>
      <c r="T126" s="509">
        <v>14</v>
      </c>
      <c r="U126" s="510">
        <v>17</v>
      </c>
      <c r="V126" s="519">
        <v>12</v>
      </c>
      <c r="W126" s="509">
        <v>7</v>
      </c>
      <c r="X126" s="509">
        <v>14</v>
      </c>
      <c r="Y126" s="509">
        <v>7</v>
      </c>
      <c r="Z126" s="510">
        <v>5</v>
      </c>
      <c r="AA126" s="519">
        <v>496</v>
      </c>
      <c r="AB126" s="509">
        <v>490</v>
      </c>
      <c r="AC126" s="509">
        <v>529</v>
      </c>
      <c r="AD126" s="509">
        <v>536</v>
      </c>
      <c r="AE126" s="511">
        <v>523</v>
      </c>
    </row>
    <row r="127" spans="1:31">
      <c r="A127" s="512"/>
      <c r="B127" s="513">
        <v>0.25604838709677419</v>
      </c>
      <c r="C127" s="514">
        <v>0.24897959183673468</v>
      </c>
      <c r="D127" s="514">
        <v>0.23440453686200377</v>
      </c>
      <c r="E127" s="514">
        <v>0.22388059701492538</v>
      </c>
      <c r="F127" s="517">
        <v>0.28298279158699807</v>
      </c>
      <c r="G127" s="514">
        <v>0.62298387096774188</v>
      </c>
      <c r="H127" s="514">
        <v>0.62857142857142856</v>
      </c>
      <c r="I127" s="514">
        <v>0.62381852551984873</v>
      </c>
      <c r="J127" s="514">
        <v>0.65298507462686572</v>
      </c>
      <c r="K127" s="516">
        <v>0.58317399617590826</v>
      </c>
      <c r="L127" s="513">
        <v>7.2580645161290328E-2</v>
      </c>
      <c r="M127" s="514">
        <v>8.1632653061224483E-2</v>
      </c>
      <c r="N127" s="514">
        <v>9.6408317580340269E-2</v>
      </c>
      <c r="O127" s="514">
        <v>8.3955223880597021E-2</v>
      </c>
      <c r="P127" s="515">
        <v>9.1778202676864248E-2</v>
      </c>
      <c r="Q127" s="513">
        <v>2.4193548387096774E-2</v>
      </c>
      <c r="R127" s="514">
        <v>2.6530612244897958E-2</v>
      </c>
      <c r="S127" s="514">
        <v>1.890359168241966E-2</v>
      </c>
      <c r="T127" s="514">
        <v>2.6119402985074626E-2</v>
      </c>
      <c r="U127" s="515">
        <v>3.2504780114722756E-2</v>
      </c>
      <c r="V127" s="513">
        <v>2.4193548387096774E-2</v>
      </c>
      <c r="W127" s="514">
        <v>1.4285714285714285E-2</v>
      </c>
      <c r="X127" s="516">
        <v>2.6465028355387523E-2</v>
      </c>
      <c r="Y127" s="514">
        <v>1.3059701492537313E-2</v>
      </c>
      <c r="Z127" s="515">
        <v>9.5602294455066923E-3</v>
      </c>
      <c r="AA127" s="513">
        <v>1</v>
      </c>
      <c r="AB127" s="514">
        <v>1</v>
      </c>
      <c r="AC127" s="514">
        <v>1</v>
      </c>
      <c r="AD127" s="514">
        <v>1</v>
      </c>
      <c r="AE127" s="517">
        <v>1</v>
      </c>
    </row>
    <row r="128" spans="1:31">
      <c r="A128" s="518" t="s">
        <v>25</v>
      </c>
      <c r="B128" s="519">
        <v>25</v>
      </c>
      <c r="C128" s="509">
        <v>9</v>
      </c>
      <c r="D128" s="509">
        <v>17</v>
      </c>
      <c r="E128" s="509">
        <v>13</v>
      </c>
      <c r="F128" s="508">
        <v>10</v>
      </c>
      <c r="G128" s="509">
        <v>31</v>
      </c>
      <c r="H128" s="509">
        <v>39</v>
      </c>
      <c r="I128" s="509">
        <v>27</v>
      </c>
      <c r="J128" s="509">
        <v>17</v>
      </c>
      <c r="K128" s="509">
        <v>20</v>
      </c>
      <c r="L128" s="519">
        <v>7</v>
      </c>
      <c r="M128" s="509">
        <v>8</v>
      </c>
      <c r="N128" s="509">
        <v>2</v>
      </c>
      <c r="O128" s="509">
        <v>7</v>
      </c>
      <c r="P128" s="510">
        <v>3</v>
      </c>
      <c r="Q128" s="519">
        <v>4</v>
      </c>
      <c r="R128" s="509">
        <v>3</v>
      </c>
      <c r="S128" s="509">
        <v>10</v>
      </c>
      <c r="T128" s="509">
        <v>1</v>
      </c>
      <c r="U128" s="510">
        <v>3</v>
      </c>
      <c r="V128" s="519">
        <v>1</v>
      </c>
      <c r="W128" s="509">
        <v>2</v>
      </c>
      <c r="X128" s="509"/>
      <c r="Y128" s="509"/>
      <c r="Z128" s="510">
        <v>1</v>
      </c>
      <c r="AA128" s="519">
        <v>68</v>
      </c>
      <c r="AB128" s="509">
        <v>61</v>
      </c>
      <c r="AC128" s="509">
        <v>56</v>
      </c>
      <c r="AD128" s="509">
        <v>38</v>
      </c>
      <c r="AE128" s="511">
        <v>37</v>
      </c>
    </row>
    <row r="129" spans="1:31">
      <c r="A129" s="512"/>
      <c r="B129" s="513">
        <v>0.36764705882352944</v>
      </c>
      <c r="C129" s="514">
        <v>0.14754098360655737</v>
      </c>
      <c r="D129" s="514">
        <v>0.30357142857142855</v>
      </c>
      <c r="E129" s="514">
        <v>0.34210526315789475</v>
      </c>
      <c r="F129" s="515">
        <v>0.27027027027027029</v>
      </c>
      <c r="G129" s="514">
        <v>0.45588235294117646</v>
      </c>
      <c r="H129" s="514">
        <v>0.63934426229508201</v>
      </c>
      <c r="I129" s="514">
        <v>0.48214285714285715</v>
      </c>
      <c r="J129" s="514">
        <v>0.44736842105263158</v>
      </c>
      <c r="K129" s="516">
        <v>0.54054054054054057</v>
      </c>
      <c r="L129" s="513">
        <v>0.10294117647058823</v>
      </c>
      <c r="M129" s="514">
        <v>0.13114754098360656</v>
      </c>
      <c r="N129" s="514">
        <v>3.5714285714285712E-2</v>
      </c>
      <c r="O129" s="514">
        <v>0.18421052631578946</v>
      </c>
      <c r="P129" s="515">
        <v>8.1081081081081086E-2</v>
      </c>
      <c r="Q129" s="513">
        <v>5.8823529411764705E-2</v>
      </c>
      <c r="R129" s="514">
        <v>4.9180327868852458E-2</v>
      </c>
      <c r="S129" s="514">
        <v>0.17857142857142858</v>
      </c>
      <c r="T129" s="514">
        <v>2.6315789473684209E-2</v>
      </c>
      <c r="U129" s="515">
        <v>8.1081081081081086E-2</v>
      </c>
      <c r="V129" s="513">
        <v>1.4705882352941176E-2</v>
      </c>
      <c r="W129" s="514">
        <v>3.2786885245901641E-2</v>
      </c>
      <c r="X129" s="516">
        <v>0</v>
      </c>
      <c r="Y129" s="514">
        <v>0</v>
      </c>
      <c r="Z129" s="515">
        <v>2.7027027027027029E-2</v>
      </c>
      <c r="AA129" s="513">
        <v>1</v>
      </c>
      <c r="AB129" s="514">
        <v>1</v>
      </c>
      <c r="AC129" s="514">
        <v>1</v>
      </c>
      <c r="AD129" s="514">
        <v>1</v>
      </c>
      <c r="AE129" s="517">
        <v>1</v>
      </c>
    </row>
    <row r="130" spans="1:31">
      <c r="A130" s="518" t="s">
        <v>26</v>
      </c>
      <c r="B130" s="519">
        <v>62</v>
      </c>
      <c r="C130" s="509">
        <v>62</v>
      </c>
      <c r="D130" s="509">
        <v>50</v>
      </c>
      <c r="E130" s="509">
        <v>51</v>
      </c>
      <c r="F130" s="511">
        <v>52</v>
      </c>
      <c r="G130" s="509">
        <v>165</v>
      </c>
      <c r="H130" s="509">
        <v>164</v>
      </c>
      <c r="I130" s="509">
        <v>158</v>
      </c>
      <c r="J130" s="509">
        <v>134</v>
      </c>
      <c r="K130" s="509">
        <v>138</v>
      </c>
      <c r="L130" s="519">
        <v>7</v>
      </c>
      <c r="M130" s="509">
        <v>7</v>
      </c>
      <c r="N130" s="509">
        <v>8</v>
      </c>
      <c r="O130" s="509">
        <v>3</v>
      </c>
      <c r="P130" s="510">
        <v>3</v>
      </c>
      <c r="Q130" s="519">
        <v>22</v>
      </c>
      <c r="R130" s="509">
        <v>21</v>
      </c>
      <c r="S130" s="509">
        <v>17</v>
      </c>
      <c r="T130" s="509">
        <v>24</v>
      </c>
      <c r="U130" s="510">
        <v>16</v>
      </c>
      <c r="V130" s="519">
        <v>3</v>
      </c>
      <c r="W130" s="509"/>
      <c r="X130" s="509">
        <v>4</v>
      </c>
      <c r="Y130" s="509">
        <v>5</v>
      </c>
      <c r="Z130" s="510">
        <v>2</v>
      </c>
      <c r="AA130" s="519">
        <v>259</v>
      </c>
      <c r="AB130" s="509">
        <v>254</v>
      </c>
      <c r="AC130" s="509">
        <v>237</v>
      </c>
      <c r="AD130" s="509">
        <v>217</v>
      </c>
      <c r="AE130" s="508">
        <v>211</v>
      </c>
    </row>
    <row r="131" spans="1:31">
      <c r="A131" s="512"/>
      <c r="B131" s="513">
        <v>0.23938223938223938</v>
      </c>
      <c r="C131" s="514">
        <v>0.24409448818897639</v>
      </c>
      <c r="D131" s="514">
        <v>0.2109704641350211</v>
      </c>
      <c r="E131" s="514">
        <v>0.23502304147465439</v>
      </c>
      <c r="F131" s="517">
        <v>0.24644549763033174</v>
      </c>
      <c r="G131" s="514">
        <v>0.63706563706563701</v>
      </c>
      <c r="H131" s="514">
        <v>0.64566929133858264</v>
      </c>
      <c r="I131" s="514">
        <v>0.66666666666666663</v>
      </c>
      <c r="J131" s="514">
        <v>0.61751152073732718</v>
      </c>
      <c r="K131" s="516">
        <v>0.65402843601895733</v>
      </c>
      <c r="L131" s="513">
        <v>2.7027027027027029E-2</v>
      </c>
      <c r="M131" s="514">
        <v>2.7559055118110236E-2</v>
      </c>
      <c r="N131" s="514">
        <v>3.3755274261603373E-2</v>
      </c>
      <c r="O131" s="514">
        <v>1.3824884792626729E-2</v>
      </c>
      <c r="P131" s="515">
        <v>1.4218009478672985E-2</v>
      </c>
      <c r="Q131" s="513">
        <v>8.4942084942084939E-2</v>
      </c>
      <c r="R131" s="514">
        <v>8.2677165354330714E-2</v>
      </c>
      <c r="S131" s="514">
        <v>7.1729957805907171E-2</v>
      </c>
      <c r="T131" s="514">
        <v>0.11059907834101383</v>
      </c>
      <c r="U131" s="515">
        <v>7.582938388625593E-2</v>
      </c>
      <c r="V131" s="513">
        <v>1.1583011583011582E-2</v>
      </c>
      <c r="W131" s="514">
        <v>0</v>
      </c>
      <c r="X131" s="516">
        <v>1.6877637130801686E-2</v>
      </c>
      <c r="Y131" s="514">
        <v>2.3041474654377881E-2</v>
      </c>
      <c r="Z131" s="515">
        <v>9.4786729857819912E-3</v>
      </c>
      <c r="AA131" s="513">
        <v>1</v>
      </c>
      <c r="AB131" s="514">
        <v>1</v>
      </c>
      <c r="AC131" s="514">
        <v>1</v>
      </c>
      <c r="AD131" s="514">
        <v>1</v>
      </c>
      <c r="AE131" s="517">
        <v>1</v>
      </c>
    </row>
    <row r="132" spans="1:31">
      <c r="A132" s="521" t="s">
        <v>106</v>
      </c>
      <c r="B132" s="522">
        <v>475</v>
      </c>
      <c r="C132" s="523">
        <v>418</v>
      </c>
      <c r="D132" s="523">
        <v>402</v>
      </c>
      <c r="E132" s="523">
        <v>376</v>
      </c>
      <c r="F132" s="524">
        <v>413</v>
      </c>
      <c r="G132" s="523">
        <v>1193</v>
      </c>
      <c r="H132" s="523">
        <v>1201</v>
      </c>
      <c r="I132" s="523">
        <v>1243</v>
      </c>
      <c r="J132" s="523">
        <v>1279</v>
      </c>
      <c r="K132" s="525">
        <v>1190</v>
      </c>
      <c r="L132" s="522">
        <v>120</v>
      </c>
      <c r="M132" s="523">
        <v>158</v>
      </c>
      <c r="N132" s="523">
        <v>135</v>
      </c>
      <c r="O132" s="523">
        <v>127</v>
      </c>
      <c r="P132" s="526">
        <v>136</v>
      </c>
      <c r="Q132" s="522">
        <v>80</v>
      </c>
      <c r="R132" s="523">
        <v>83</v>
      </c>
      <c r="S132" s="523">
        <v>92</v>
      </c>
      <c r="T132" s="523">
        <v>89</v>
      </c>
      <c r="U132" s="526">
        <v>76</v>
      </c>
      <c r="V132" s="522">
        <v>71</v>
      </c>
      <c r="W132" s="523">
        <v>24</v>
      </c>
      <c r="X132" s="525">
        <v>42</v>
      </c>
      <c r="Y132" s="523">
        <v>40</v>
      </c>
      <c r="Z132" s="526">
        <v>32</v>
      </c>
      <c r="AA132" s="522">
        <v>1939</v>
      </c>
      <c r="AB132" s="523">
        <v>1884</v>
      </c>
      <c r="AC132" s="523">
        <v>1914</v>
      </c>
      <c r="AD132" s="523">
        <v>1911</v>
      </c>
      <c r="AE132" s="535">
        <v>1847</v>
      </c>
    </row>
    <row r="133" spans="1:31">
      <c r="A133" s="528" t="s">
        <v>107</v>
      </c>
      <c r="B133" s="529">
        <v>0.24497163486333162</v>
      </c>
      <c r="C133" s="530">
        <v>0.2218683651804671</v>
      </c>
      <c r="D133" s="530">
        <v>0.21003134796238246</v>
      </c>
      <c r="E133" s="530">
        <v>0.1967556253270539</v>
      </c>
      <c r="F133" s="531">
        <v>0.22360584731997835</v>
      </c>
      <c r="G133" s="530">
        <v>0.61526560082516757</v>
      </c>
      <c r="H133" s="530">
        <v>0.63747346072186839</v>
      </c>
      <c r="I133" s="530">
        <v>0.64942528735632188</v>
      </c>
      <c r="J133" s="530">
        <v>0.66928309785452644</v>
      </c>
      <c r="K133" s="532">
        <v>0.6442880346507851</v>
      </c>
      <c r="L133" s="529">
        <v>6.1887570912841673E-2</v>
      </c>
      <c r="M133" s="530">
        <v>8.3864118895966025E-2</v>
      </c>
      <c r="N133" s="530">
        <v>7.0532915360501561E-2</v>
      </c>
      <c r="O133" s="530">
        <v>6.6457352171637882E-2</v>
      </c>
      <c r="P133" s="531">
        <v>7.3632918245804008E-2</v>
      </c>
      <c r="Q133" s="529">
        <v>4.1258380608561115E-2</v>
      </c>
      <c r="R133" s="530">
        <v>4.4055201698513798E-2</v>
      </c>
      <c r="S133" s="530">
        <v>4.8066875653082548E-2</v>
      </c>
      <c r="T133" s="530">
        <v>4.6572475143903717E-2</v>
      </c>
      <c r="U133" s="531">
        <v>4.114780725500812E-2</v>
      </c>
      <c r="V133" s="529">
        <v>3.6616812790097986E-2</v>
      </c>
      <c r="W133" s="530">
        <v>1.2738853503184714E-2</v>
      </c>
      <c r="X133" s="532">
        <v>2.1943573667711599E-2</v>
      </c>
      <c r="Y133" s="530">
        <v>2.0931449502878074E-2</v>
      </c>
      <c r="Z133" s="531">
        <v>1.7325392528424473E-2</v>
      </c>
      <c r="AA133" s="529">
        <v>1</v>
      </c>
      <c r="AB133" s="530">
        <v>1</v>
      </c>
      <c r="AC133" s="530">
        <v>1</v>
      </c>
      <c r="AD133" s="530">
        <v>1</v>
      </c>
      <c r="AE133" s="531">
        <v>1</v>
      </c>
    </row>
    <row r="134" spans="1:31">
      <c r="A134" s="533" t="s">
        <v>172</v>
      </c>
      <c r="B134" s="499"/>
      <c r="C134" s="499"/>
      <c r="D134" s="499"/>
      <c r="E134" s="499"/>
      <c r="F134" s="499"/>
      <c r="G134" s="499"/>
      <c r="H134" s="499"/>
      <c r="I134" s="499"/>
      <c r="J134" s="499"/>
      <c r="K134" s="499"/>
      <c r="L134" s="499"/>
      <c r="M134" s="499"/>
      <c r="N134" s="499"/>
      <c r="O134" s="499"/>
      <c r="P134" s="499"/>
      <c r="Q134" s="499"/>
      <c r="R134" s="499"/>
      <c r="S134" s="499"/>
      <c r="T134" s="499"/>
      <c r="U134" s="499"/>
      <c r="V134" s="499"/>
      <c r="W134" s="499"/>
      <c r="X134" s="499"/>
      <c r="Y134" s="499"/>
      <c r="Z134" s="499"/>
      <c r="AA134" s="499"/>
      <c r="AB134" s="499"/>
      <c r="AC134" s="499"/>
      <c r="AD134" s="499"/>
      <c r="AE134" s="499"/>
    </row>
  </sheetData>
  <mergeCells count="48">
    <mergeCell ref="A91:X91"/>
    <mergeCell ref="V116:Z116"/>
    <mergeCell ref="B116:F116"/>
    <mergeCell ref="G116:K116"/>
    <mergeCell ref="L116:P116"/>
    <mergeCell ref="Q116:U116"/>
    <mergeCell ref="G94:K94"/>
    <mergeCell ref="AA116:AE116"/>
    <mergeCell ref="A113:X113"/>
    <mergeCell ref="A114:X114"/>
    <mergeCell ref="A92:X92"/>
    <mergeCell ref="AA94:AE94"/>
    <mergeCell ref="B94:F94"/>
    <mergeCell ref="L94:P94"/>
    <mergeCell ref="Q94:U94"/>
    <mergeCell ref="V94:Z94"/>
    <mergeCell ref="A1:X1"/>
    <mergeCell ref="A2:X2"/>
    <mergeCell ref="A24:X24"/>
    <mergeCell ref="A25:X25"/>
    <mergeCell ref="B3:F3"/>
    <mergeCell ref="L3:P3"/>
    <mergeCell ref="Q3:U3"/>
    <mergeCell ref="G3:K3"/>
    <mergeCell ref="AA3:AE3"/>
    <mergeCell ref="AA49:AE49"/>
    <mergeCell ref="A47:X47"/>
    <mergeCell ref="V3:Z3"/>
    <mergeCell ref="V27:Z27"/>
    <mergeCell ref="AA27:AE27"/>
    <mergeCell ref="L49:P49"/>
    <mergeCell ref="Q49:U49"/>
    <mergeCell ref="G49:K49"/>
    <mergeCell ref="A46:X46"/>
    <mergeCell ref="B49:F49"/>
    <mergeCell ref="V49:Z49"/>
    <mergeCell ref="B27:F27"/>
    <mergeCell ref="G27:K27"/>
    <mergeCell ref="L27:P27"/>
    <mergeCell ref="Q27:U27"/>
    <mergeCell ref="AA72:AE72"/>
    <mergeCell ref="A69:X69"/>
    <mergeCell ref="A70:X70"/>
    <mergeCell ref="B72:F72"/>
    <mergeCell ref="G72:K72"/>
    <mergeCell ref="L72:P72"/>
    <mergeCell ref="Q72:U72"/>
    <mergeCell ref="V72:Z72"/>
  </mergeCells>
  <phoneticPr fontId="12" type="noConversion"/>
  <pageMargins left="0.26" right="0.28000000000000003" top="0.24" bottom="0.27" header="0.19" footer="0.21"/>
  <pageSetup paperSize="9" scale="52" orientation="landscape"/>
  <headerFooter alignWithMargins="0"/>
  <rowBreaks count="1" manualBreakCount="1">
    <brk id="6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E174"/>
  <sheetViews>
    <sheetView zoomScale="90" zoomScaleNormal="90" zoomScalePageLayoutView="90" workbookViewId="0">
      <selection activeCell="A16" sqref="A16"/>
    </sheetView>
  </sheetViews>
  <sheetFormatPr baseColWidth="10" defaultColWidth="8.83203125" defaultRowHeight="12" x14ac:dyDescent="0"/>
  <cols>
    <col min="1" max="1" width="23.6640625" style="80" customWidth="1"/>
    <col min="2" max="11" width="7.5" style="77" customWidth="1"/>
    <col min="12" max="16" width="8.33203125" style="77" customWidth="1"/>
    <col min="17" max="19" width="6.6640625" style="77" customWidth="1"/>
    <col min="20" max="31" width="7.33203125" style="77" customWidth="1"/>
    <col min="32" max="16384" width="8.83203125" style="77"/>
  </cols>
  <sheetData>
    <row r="1" spans="1:31" s="73" customFormat="1">
      <c r="A1" s="54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</row>
    <row r="2" spans="1:31" s="73" customFormat="1">
      <c r="A2" s="798" t="s">
        <v>114</v>
      </c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541"/>
      <c r="S2" s="541"/>
      <c r="T2" s="541"/>
      <c r="U2" s="541"/>
      <c r="V2" s="74"/>
      <c r="W2" s="74"/>
      <c r="X2" s="74"/>
      <c r="Y2" s="74"/>
      <c r="Z2" s="74"/>
      <c r="AA2" s="74"/>
      <c r="AB2" s="74"/>
      <c r="AC2" s="74"/>
      <c r="AD2" s="74"/>
      <c r="AE2" s="74"/>
    </row>
    <row r="3" spans="1:31" s="76" customFormat="1">
      <c r="A3" s="799" t="s">
        <v>254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  <c r="P3" s="799"/>
      <c r="Q3" s="799"/>
      <c r="R3" s="542"/>
      <c r="S3" s="542"/>
      <c r="T3" s="542"/>
      <c r="U3" s="542"/>
      <c r="V3" s="75"/>
    </row>
    <row r="4" spans="1:31" s="73" customFormat="1">
      <c r="A4" s="799" t="s">
        <v>224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541"/>
      <c r="S4" s="541"/>
      <c r="T4" s="541"/>
      <c r="U4" s="541"/>
      <c r="V4" s="74"/>
      <c r="W4" s="74"/>
      <c r="X4" s="125"/>
      <c r="Y4" s="125"/>
    </row>
    <row r="5" spans="1:31">
      <c r="A5" s="543"/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5"/>
      <c r="R5" s="545"/>
      <c r="S5" s="545"/>
      <c r="T5" s="545"/>
      <c r="U5" s="545"/>
    </row>
    <row r="6" spans="1:31" s="73" customFormat="1">
      <c r="A6" s="546" t="s">
        <v>3</v>
      </c>
      <c r="B6" s="800" t="s">
        <v>127</v>
      </c>
      <c r="C6" s="801"/>
      <c r="D6" s="801"/>
      <c r="E6" s="801"/>
      <c r="F6" s="802"/>
      <c r="G6" s="800" t="s">
        <v>20</v>
      </c>
      <c r="H6" s="801"/>
      <c r="I6" s="801"/>
      <c r="J6" s="801"/>
      <c r="K6" s="802"/>
      <c r="L6" s="800" t="s">
        <v>128</v>
      </c>
      <c r="M6" s="801"/>
      <c r="N6" s="801"/>
      <c r="O6" s="801"/>
      <c r="P6" s="802"/>
      <c r="Q6" s="800" t="s">
        <v>25</v>
      </c>
      <c r="R6" s="801"/>
      <c r="S6" s="801"/>
      <c r="T6" s="801"/>
      <c r="U6" s="802"/>
    </row>
    <row r="7" spans="1:31" ht="20">
      <c r="A7" s="547"/>
      <c r="B7" s="548" t="s">
        <v>157</v>
      </c>
      <c r="C7" s="549" t="s">
        <v>193</v>
      </c>
      <c r="D7" s="549" t="s">
        <v>225</v>
      </c>
      <c r="E7" s="549" t="s">
        <v>241</v>
      </c>
      <c r="F7" s="550" t="s">
        <v>255</v>
      </c>
      <c r="G7" s="548" t="s">
        <v>157</v>
      </c>
      <c r="H7" s="549" t="s">
        <v>193</v>
      </c>
      <c r="I7" s="549" t="s">
        <v>225</v>
      </c>
      <c r="J7" s="549" t="s">
        <v>241</v>
      </c>
      <c r="K7" s="550" t="s">
        <v>255</v>
      </c>
      <c r="L7" s="551" t="s">
        <v>157</v>
      </c>
      <c r="M7" s="549" t="s">
        <v>193</v>
      </c>
      <c r="N7" s="549" t="s">
        <v>225</v>
      </c>
      <c r="O7" s="549" t="s">
        <v>241</v>
      </c>
      <c r="P7" s="550" t="s">
        <v>255</v>
      </c>
      <c r="Q7" s="548" t="s">
        <v>157</v>
      </c>
      <c r="R7" s="549" t="s">
        <v>193</v>
      </c>
      <c r="S7" s="549" t="s">
        <v>225</v>
      </c>
      <c r="T7" s="549" t="s">
        <v>241</v>
      </c>
      <c r="U7" s="550" t="s">
        <v>255</v>
      </c>
    </row>
    <row r="8" spans="1:31">
      <c r="A8" s="552" t="s">
        <v>4</v>
      </c>
      <c r="B8" s="553">
        <v>287</v>
      </c>
      <c r="C8" s="554">
        <v>347</v>
      </c>
      <c r="D8" s="554">
        <v>283</v>
      </c>
      <c r="E8" s="554">
        <v>277</v>
      </c>
      <c r="F8" s="555">
        <v>337</v>
      </c>
      <c r="G8" s="553">
        <v>794</v>
      </c>
      <c r="H8" s="554">
        <v>787</v>
      </c>
      <c r="I8" s="554">
        <v>731</v>
      </c>
      <c r="J8" s="554">
        <v>742</v>
      </c>
      <c r="K8" s="555">
        <v>787</v>
      </c>
      <c r="L8" s="553">
        <v>262</v>
      </c>
      <c r="M8" s="554">
        <v>298</v>
      </c>
      <c r="N8" s="554">
        <v>278</v>
      </c>
      <c r="O8" s="554">
        <v>300</v>
      </c>
      <c r="P8" s="555">
        <v>246</v>
      </c>
      <c r="Q8" s="553">
        <v>37</v>
      </c>
      <c r="R8" s="554">
        <v>36</v>
      </c>
      <c r="S8" s="554">
        <v>30</v>
      </c>
      <c r="T8" s="554">
        <v>33</v>
      </c>
      <c r="U8" s="555">
        <v>47</v>
      </c>
    </row>
    <row r="9" spans="1:31">
      <c r="A9" s="552" t="s">
        <v>5</v>
      </c>
      <c r="B9" s="556">
        <v>0.79281767955801108</v>
      </c>
      <c r="C9" s="557">
        <v>0.76</v>
      </c>
      <c r="D9" s="557">
        <v>0.76280323450134768</v>
      </c>
      <c r="E9" s="557">
        <v>0.73474801061007955</v>
      </c>
      <c r="F9" s="558">
        <f>F8/$F$17</f>
        <v>0.75560538116591924</v>
      </c>
      <c r="G9" s="556">
        <v>0.72050816696914699</v>
      </c>
      <c r="H9" s="557">
        <v>0.76</v>
      </c>
      <c r="I9" s="557">
        <v>0.76225234619395199</v>
      </c>
      <c r="J9" s="557">
        <v>0.78105263157894733</v>
      </c>
      <c r="K9" s="558">
        <f>K8/$K$17</f>
        <v>0.74105461393596983</v>
      </c>
      <c r="L9" s="556">
        <v>0.52929292929292926</v>
      </c>
      <c r="M9" s="557">
        <v>0.69463869463869465</v>
      </c>
      <c r="N9" s="557">
        <v>0.64801864801864806</v>
      </c>
      <c r="O9" s="557">
        <f>O8/$O$17</f>
        <v>0.61728395061728392</v>
      </c>
      <c r="P9" s="558">
        <f>P8/$P$17</f>
        <v>0.5178947368421053</v>
      </c>
      <c r="Q9" s="556">
        <v>0.67272727272727273</v>
      </c>
      <c r="R9" s="557">
        <v>0.63</v>
      </c>
      <c r="S9" s="557">
        <v>0.58823529411764708</v>
      </c>
      <c r="T9" s="559">
        <v>0.4925373134328358</v>
      </c>
      <c r="U9" s="558">
        <f>U8/$U$17</f>
        <v>0.59493670886075944</v>
      </c>
    </row>
    <row r="10" spans="1:31">
      <c r="A10" s="560" t="s">
        <v>6</v>
      </c>
      <c r="B10" s="553"/>
      <c r="C10" s="554"/>
      <c r="D10" s="554"/>
      <c r="E10" s="554"/>
      <c r="F10" s="555"/>
      <c r="G10" s="553"/>
      <c r="H10" s="554"/>
      <c r="I10" s="554"/>
      <c r="J10" s="554"/>
      <c r="K10" s="555"/>
      <c r="L10" s="553"/>
      <c r="M10" s="554"/>
      <c r="N10" s="554"/>
      <c r="O10" s="554"/>
      <c r="P10" s="555"/>
      <c r="Q10" s="553"/>
      <c r="R10" s="554"/>
      <c r="S10" s="554"/>
      <c r="T10" s="554"/>
      <c r="U10" s="555"/>
    </row>
    <row r="11" spans="1:31">
      <c r="A11" s="552" t="s">
        <v>7</v>
      </c>
      <c r="B11" s="561">
        <v>5</v>
      </c>
      <c r="C11" s="562">
        <v>4</v>
      </c>
      <c r="D11" s="562">
        <v>14</v>
      </c>
      <c r="E11" s="562">
        <v>11</v>
      </c>
      <c r="F11" s="563">
        <v>13</v>
      </c>
      <c r="G11" s="561">
        <v>84</v>
      </c>
      <c r="H11" s="562">
        <v>50</v>
      </c>
      <c r="I11" s="562">
        <v>75</v>
      </c>
      <c r="J11" s="562">
        <v>67</v>
      </c>
      <c r="K11" s="563">
        <v>82</v>
      </c>
      <c r="L11" s="561">
        <v>31</v>
      </c>
      <c r="M11" s="562">
        <v>26</v>
      </c>
      <c r="N11" s="562">
        <v>20</v>
      </c>
      <c r="O11" s="562">
        <v>20</v>
      </c>
      <c r="P11" s="563">
        <v>71</v>
      </c>
      <c r="Q11" s="561">
        <v>2</v>
      </c>
      <c r="R11" s="562">
        <v>3</v>
      </c>
      <c r="S11" s="562">
        <v>6</v>
      </c>
      <c r="T11" s="562">
        <v>6</v>
      </c>
      <c r="U11" s="563">
        <v>8</v>
      </c>
    </row>
    <row r="12" spans="1:31">
      <c r="A12" s="560" t="s">
        <v>8</v>
      </c>
      <c r="B12" s="564">
        <v>1.3812154696132596E-2</v>
      </c>
      <c r="C12" s="565">
        <v>0.01</v>
      </c>
      <c r="D12" s="565">
        <v>3.7735849056603772E-2</v>
      </c>
      <c r="E12" s="565">
        <v>2.9177718832891247E-2</v>
      </c>
      <c r="F12" s="558">
        <f>F11/$F$17</f>
        <v>2.914798206278027E-2</v>
      </c>
      <c r="G12" s="564">
        <v>7.6225045372050812E-2</v>
      </c>
      <c r="H12" s="565">
        <v>0.05</v>
      </c>
      <c r="I12" s="565">
        <v>7.8206465067778938E-2</v>
      </c>
      <c r="J12" s="565">
        <v>7.0526315789473687E-2</v>
      </c>
      <c r="K12" s="558">
        <f>K11/$K$17</f>
        <v>7.7212806026365349E-2</v>
      </c>
      <c r="L12" s="564">
        <v>6.2626262626262627E-2</v>
      </c>
      <c r="M12" s="565">
        <v>6.0606060606060608E-2</v>
      </c>
      <c r="N12" s="565">
        <v>4.6620046620046623E-2</v>
      </c>
      <c r="O12" s="565">
        <f>O11/$O$17</f>
        <v>4.1152263374485597E-2</v>
      </c>
      <c r="P12" s="566">
        <f>P11/$P$17</f>
        <v>0.14947368421052631</v>
      </c>
      <c r="Q12" s="564">
        <v>3.6363636363636362E-2</v>
      </c>
      <c r="R12" s="565">
        <v>0.05</v>
      </c>
      <c r="S12" s="565">
        <v>0.11764705882352941</v>
      </c>
      <c r="T12" s="565">
        <v>8.9552238805970144E-2</v>
      </c>
      <c r="U12" s="566">
        <f>U11/$U$17</f>
        <v>0.10126582278481013</v>
      </c>
    </row>
    <row r="13" spans="1:31">
      <c r="A13" s="552" t="s">
        <v>9</v>
      </c>
      <c r="B13" s="553">
        <v>53</v>
      </c>
      <c r="C13" s="554">
        <v>67</v>
      </c>
      <c r="D13" s="554">
        <v>52</v>
      </c>
      <c r="E13" s="554">
        <v>56</v>
      </c>
      <c r="F13" s="563">
        <v>59</v>
      </c>
      <c r="G13" s="553">
        <v>97</v>
      </c>
      <c r="H13" s="554">
        <v>89</v>
      </c>
      <c r="I13" s="554">
        <v>52</v>
      </c>
      <c r="J13" s="554">
        <v>50</v>
      </c>
      <c r="K13" s="563">
        <v>87</v>
      </c>
      <c r="L13" s="553">
        <v>27</v>
      </c>
      <c r="M13" s="554">
        <v>36</v>
      </c>
      <c r="N13" s="554">
        <v>19</v>
      </c>
      <c r="O13" s="554">
        <v>24</v>
      </c>
      <c r="P13" s="555">
        <v>35</v>
      </c>
      <c r="Q13" s="553">
        <v>7</v>
      </c>
      <c r="R13" s="554">
        <v>10</v>
      </c>
      <c r="S13" s="554">
        <v>9</v>
      </c>
      <c r="T13" s="554">
        <v>11</v>
      </c>
      <c r="U13" s="555">
        <v>5</v>
      </c>
    </row>
    <row r="14" spans="1:31">
      <c r="A14" s="560" t="s">
        <v>10</v>
      </c>
      <c r="B14" s="556">
        <v>0.14640883977900551</v>
      </c>
      <c r="C14" s="557">
        <v>0.15</v>
      </c>
      <c r="D14" s="557">
        <v>0.14016172506738545</v>
      </c>
      <c r="E14" s="557">
        <v>0.14854111405835543</v>
      </c>
      <c r="F14" s="558">
        <f>F13/$F$17</f>
        <v>0.13228699551569506</v>
      </c>
      <c r="G14" s="556">
        <v>8.8021778584392016E-2</v>
      </c>
      <c r="H14" s="557">
        <v>0.09</v>
      </c>
      <c r="I14" s="557">
        <v>5.4223149113660066E-2</v>
      </c>
      <c r="J14" s="557">
        <v>5.2631578947368418E-2</v>
      </c>
      <c r="K14" s="558">
        <f>K13/$K$17</f>
        <v>8.1920903954802254E-2</v>
      </c>
      <c r="L14" s="556">
        <v>5.4545454545454543E-2</v>
      </c>
      <c r="M14" s="557">
        <v>8.3916083916083919E-2</v>
      </c>
      <c r="N14" s="557">
        <v>4.4289044289044288E-2</v>
      </c>
      <c r="O14" s="557">
        <f>O13/$O$17</f>
        <v>4.9382716049382713E-2</v>
      </c>
      <c r="P14" s="558">
        <f>P13/$P$17</f>
        <v>7.3684210526315783E-2</v>
      </c>
      <c r="Q14" s="564">
        <v>0.12727272727272726</v>
      </c>
      <c r="R14" s="565">
        <v>0.18</v>
      </c>
      <c r="S14" s="565">
        <v>0.17647058823529413</v>
      </c>
      <c r="T14" s="565">
        <v>0.16417910447761194</v>
      </c>
      <c r="U14" s="566">
        <f>U13/$U$17</f>
        <v>6.3291139240506333E-2</v>
      </c>
    </row>
    <row r="15" spans="1:31">
      <c r="A15" s="552" t="s">
        <v>11</v>
      </c>
      <c r="B15" s="561">
        <v>17</v>
      </c>
      <c r="C15" s="562">
        <v>37</v>
      </c>
      <c r="D15" s="562">
        <v>22</v>
      </c>
      <c r="E15" s="562">
        <v>33</v>
      </c>
      <c r="F15" s="563">
        <v>36</v>
      </c>
      <c r="G15" s="561">
        <v>127</v>
      </c>
      <c r="H15" s="562">
        <v>107</v>
      </c>
      <c r="I15" s="562">
        <v>101</v>
      </c>
      <c r="J15" s="562">
        <v>91</v>
      </c>
      <c r="K15" s="563">
        <v>98</v>
      </c>
      <c r="L15" s="561">
        <v>115</v>
      </c>
      <c r="M15" s="562">
        <v>135</v>
      </c>
      <c r="N15" s="562">
        <v>112</v>
      </c>
      <c r="O15" s="562">
        <v>127</v>
      </c>
      <c r="P15" s="563">
        <v>123</v>
      </c>
      <c r="Q15" s="561">
        <v>9</v>
      </c>
      <c r="R15" s="562">
        <v>6</v>
      </c>
      <c r="S15" s="562">
        <v>6</v>
      </c>
      <c r="T15" s="562">
        <v>17</v>
      </c>
      <c r="U15" s="563">
        <v>19</v>
      </c>
    </row>
    <row r="16" spans="1:31">
      <c r="A16" s="560" t="s">
        <v>12</v>
      </c>
      <c r="B16" s="564">
        <v>4.6961325966850827E-2</v>
      </c>
      <c r="C16" s="565">
        <v>0.08</v>
      </c>
      <c r="D16" s="565">
        <v>5.9299191374663072E-2</v>
      </c>
      <c r="E16" s="565">
        <v>8.7533156498673742E-2</v>
      </c>
      <c r="F16" s="558">
        <f>F15/$F$17</f>
        <v>8.0717488789237665E-2</v>
      </c>
      <c r="G16" s="564">
        <v>0.11524500907441017</v>
      </c>
      <c r="H16" s="565">
        <v>0.1</v>
      </c>
      <c r="I16" s="565">
        <v>0.10531803962460896</v>
      </c>
      <c r="J16" s="565">
        <v>9.5789473684210522E-2</v>
      </c>
      <c r="K16" s="558">
        <f>K15/$K$17</f>
        <v>9.2278719397363471E-2</v>
      </c>
      <c r="L16" s="564">
        <v>0.23232323232323232</v>
      </c>
      <c r="M16" s="565">
        <v>0.31468531468531469</v>
      </c>
      <c r="N16" s="557">
        <v>0.26107226107226106</v>
      </c>
      <c r="O16" s="557">
        <f>O15/$O$17</f>
        <v>0.26131687242798352</v>
      </c>
      <c r="P16" s="558">
        <f>P15/$P$17</f>
        <v>0.25894736842105265</v>
      </c>
      <c r="Q16" s="564">
        <v>0.16363636363636364</v>
      </c>
      <c r="R16" s="565">
        <v>0.11</v>
      </c>
      <c r="S16" s="565">
        <v>0.11764705882352941</v>
      </c>
      <c r="T16" s="565">
        <v>0.2537313432835821</v>
      </c>
      <c r="U16" s="566">
        <f>U15/$U$17</f>
        <v>0.24050632911392406</v>
      </c>
    </row>
    <row r="17" spans="1:21">
      <c r="A17" s="567" t="s">
        <v>34</v>
      </c>
      <c r="B17" s="561">
        <v>362</v>
      </c>
      <c r="C17" s="562">
        <v>457</v>
      </c>
      <c r="D17" s="562">
        <v>371</v>
      </c>
      <c r="E17" s="562">
        <v>377</v>
      </c>
      <c r="F17" s="563">
        <v>446</v>
      </c>
      <c r="G17" s="561">
        <v>1102</v>
      </c>
      <c r="H17" s="562">
        <v>1035</v>
      </c>
      <c r="I17" s="562">
        <v>959</v>
      </c>
      <c r="J17" s="562">
        <v>950</v>
      </c>
      <c r="K17" s="563">
        <v>1062</v>
      </c>
      <c r="L17" s="561">
        <v>435</v>
      </c>
      <c r="M17" s="562">
        <v>495</v>
      </c>
      <c r="N17" s="568">
        <v>429</v>
      </c>
      <c r="O17" s="568">
        <v>486</v>
      </c>
      <c r="P17" s="563">
        <v>475</v>
      </c>
      <c r="Q17" s="561">
        <v>55</v>
      </c>
      <c r="R17" s="562">
        <v>57</v>
      </c>
      <c r="S17" s="562">
        <v>51</v>
      </c>
      <c r="T17" s="562">
        <v>67</v>
      </c>
      <c r="U17" s="563">
        <v>79</v>
      </c>
    </row>
    <row r="18" spans="1:21">
      <c r="A18" s="569"/>
      <c r="B18" s="564">
        <v>1</v>
      </c>
      <c r="C18" s="565">
        <v>1</v>
      </c>
      <c r="D18" s="565">
        <v>0.98408488063660482</v>
      </c>
      <c r="E18" s="565">
        <v>1</v>
      </c>
      <c r="F18" s="566">
        <f>F17/$F$17</f>
        <v>1</v>
      </c>
      <c r="G18" s="564">
        <v>1</v>
      </c>
      <c r="H18" s="565">
        <v>1</v>
      </c>
      <c r="I18" s="565">
        <v>1</v>
      </c>
      <c r="J18" s="565">
        <v>1</v>
      </c>
      <c r="K18" s="566">
        <f>K17/$K$17</f>
        <v>1</v>
      </c>
      <c r="L18" s="564">
        <v>0.87878787878787878</v>
      </c>
      <c r="M18" s="565">
        <v>1.1538461538461537</v>
      </c>
      <c r="N18" s="565">
        <v>1</v>
      </c>
      <c r="O18" s="565">
        <v>1</v>
      </c>
      <c r="P18" s="566">
        <f>P17/$P$17</f>
        <v>1</v>
      </c>
      <c r="Q18" s="564">
        <v>1</v>
      </c>
      <c r="R18" s="565">
        <v>1</v>
      </c>
      <c r="S18" s="565">
        <v>1</v>
      </c>
      <c r="T18" s="570">
        <v>1</v>
      </c>
      <c r="U18" s="566">
        <f>U17/$U$17</f>
        <v>1</v>
      </c>
    </row>
    <row r="19" spans="1:21">
      <c r="A19" s="571"/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45"/>
      <c r="R19" s="545"/>
      <c r="S19" s="545"/>
      <c r="T19" s="545"/>
      <c r="U19" s="545"/>
    </row>
    <row r="20" spans="1:21" s="73" customFormat="1">
      <c r="A20" s="572" t="s">
        <v>3</v>
      </c>
      <c r="B20" s="800" t="s">
        <v>26</v>
      </c>
      <c r="C20" s="801"/>
      <c r="D20" s="801"/>
      <c r="E20" s="801"/>
      <c r="F20" s="802"/>
      <c r="G20" s="800" t="s">
        <v>129</v>
      </c>
      <c r="H20" s="801"/>
      <c r="I20" s="801"/>
      <c r="J20" s="801"/>
      <c r="K20" s="802"/>
      <c r="L20" s="800" t="s">
        <v>34</v>
      </c>
      <c r="M20" s="801"/>
      <c r="N20" s="801"/>
      <c r="O20" s="801"/>
      <c r="P20" s="802"/>
      <c r="Q20" s="545"/>
      <c r="R20" s="573"/>
      <c r="S20" s="573"/>
      <c r="T20" s="574"/>
      <c r="U20" s="540"/>
    </row>
    <row r="21" spans="1:21" ht="20">
      <c r="A21" s="547"/>
      <c r="B21" s="548" t="s">
        <v>157</v>
      </c>
      <c r="C21" s="549" t="s">
        <v>193</v>
      </c>
      <c r="D21" s="549" t="s">
        <v>225</v>
      </c>
      <c r="E21" s="549" t="s">
        <v>241</v>
      </c>
      <c r="F21" s="550" t="s">
        <v>255</v>
      </c>
      <c r="G21" s="548" t="s">
        <v>157</v>
      </c>
      <c r="H21" s="549" t="s">
        <v>193</v>
      </c>
      <c r="I21" s="549" t="s">
        <v>225</v>
      </c>
      <c r="J21" s="549" t="s">
        <v>241</v>
      </c>
      <c r="K21" s="550" t="s">
        <v>255</v>
      </c>
      <c r="L21" s="548" t="s">
        <v>157</v>
      </c>
      <c r="M21" s="549" t="s">
        <v>193</v>
      </c>
      <c r="N21" s="549" t="s">
        <v>225</v>
      </c>
      <c r="O21" s="549" t="s">
        <v>241</v>
      </c>
      <c r="P21" s="550" t="s">
        <v>255</v>
      </c>
      <c r="Q21" s="545"/>
      <c r="R21" s="575"/>
      <c r="S21" s="575"/>
      <c r="T21" s="575"/>
      <c r="U21" s="573"/>
    </row>
    <row r="22" spans="1:21">
      <c r="A22" s="552" t="s">
        <v>4</v>
      </c>
      <c r="B22" s="561">
        <v>327</v>
      </c>
      <c r="C22" s="562">
        <v>345</v>
      </c>
      <c r="D22" s="562">
        <v>304</v>
      </c>
      <c r="E22" s="562">
        <v>266</v>
      </c>
      <c r="F22" s="555">
        <v>368</v>
      </c>
      <c r="G22" s="554">
        <v>369</v>
      </c>
      <c r="H22" s="554">
        <v>340</v>
      </c>
      <c r="I22" s="554">
        <v>367</v>
      </c>
      <c r="J22" s="554">
        <v>361</v>
      </c>
      <c r="K22" s="555">
        <v>388</v>
      </c>
      <c r="L22" s="554">
        <v>2076</v>
      </c>
      <c r="M22" s="554">
        <v>2153</v>
      </c>
      <c r="N22" s="554">
        <v>1993</v>
      </c>
      <c r="O22" s="554">
        <f>E8+J8+O8+T8+E22+J22</f>
        <v>1979</v>
      </c>
      <c r="P22" s="555">
        <f>F8+K8+P8+U8+F22+K22</f>
        <v>2173</v>
      </c>
      <c r="Q22" s="545"/>
      <c r="R22" s="575"/>
      <c r="S22" s="575"/>
      <c r="T22" s="575"/>
      <c r="U22" s="573"/>
    </row>
    <row r="23" spans="1:21">
      <c r="A23" s="552" t="s">
        <v>5</v>
      </c>
      <c r="B23" s="556">
        <v>0.65531062124248496</v>
      </c>
      <c r="C23" s="557">
        <v>0.65</v>
      </c>
      <c r="D23" s="557">
        <v>0.58237547892720309</v>
      </c>
      <c r="E23" s="557">
        <v>0.60317460317460314</v>
      </c>
      <c r="F23" s="558">
        <f>F22/$F$31</f>
        <v>0.59740259740259738</v>
      </c>
      <c r="G23" s="557">
        <v>0.82182628062360796</v>
      </c>
      <c r="H23" s="557">
        <v>0.71</v>
      </c>
      <c r="I23" s="557">
        <v>0.76778242677824271</v>
      </c>
      <c r="J23" s="557">
        <v>0.76</v>
      </c>
      <c r="K23" s="558">
        <f>K22/$K$31</f>
        <v>0.71985157699443414</v>
      </c>
      <c r="L23" s="557">
        <v>0.70020675396278431</v>
      </c>
      <c r="M23" s="557">
        <v>0.70020675396278431</v>
      </c>
      <c r="N23" s="557">
        <v>0.70925266903914586</v>
      </c>
      <c r="O23" s="557">
        <v>0.69206008583690992</v>
      </c>
      <c r="P23" s="558">
        <f>P22/P31</f>
        <v>0.6754740441405036</v>
      </c>
      <c r="Q23" s="545"/>
      <c r="R23" s="575"/>
      <c r="S23" s="575"/>
      <c r="T23" s="575"/>
      <c r="U23" s="573"/>
    </row>
    <row r="24" spans="1:21">
      <c r="A24" s="560" t="s">
        <v>6</v>
      </c>
      <c r="B24" s="576"/>
      <c r="C24" s="577"/>
      <c r="D24" s="577"/>
      <c r="E24" s="577"/>
      <c r="F24" s="578"/>
      <c r="G24" s="577"/>
      <c r="H24" s="577"/>
      <c r="I24" s="577"/>
      <c r="J24" s="554"/>
      <c r="K24" s="578"/>
      <c r="L24" s="577"/>
      <c r="M24" s="577"/>
      <c r="N24" s="577"/>
      <c r="O24" s="554"/>
      <c r="P24" s="578"/>
      <c r="Q24" s="545"/>
      <c r="R24" s="575"/>
      <c r="S24" s="575"/>
      <c r="T24" s="575"/>
      <c r="U24" s="573"/>
    </row>
    <row r="25" spans="1:21">
      <c r="A25" s="552" t="s">
        <v>7</v>
      </c>
      <c r="B25" s="553">
        <v>24</v>
      </c>
      <c r="C25" s="554">
        <v>26</v>
      </c>
      <c r="D25" s="554">
        <v>48</v>
      </c>
      <c r="E25" s="554">
        <v>34</v>
      </c>
      <c r="F25" s="555">
        <v>42</v>
      </c>
      <c r="G25" s="554">
        <v>2</v>
      </c>
      <c r="H25" s="554">
        <v>11</v>
      </c>
      <c r="I25" s="554">
        <v>18</v>
      </c>
      <c r="J25" s="562">
        <v>13</v>
      </c>
      <c r="K25" s="555">
        <v>18</v>
      </c>
      <c r="L25" s="554">
        <v>148</v>
      </c>
      <c r="M25" s="554">
        <v>120</v>
      </c>
      <c r="N25" s="554">
        <v>181</v>
      </c>
      <c r="O25" s="562">
        <f>E11+J11+O11+T11+E25+J25</f>
        <v>151</v>
      </c>
      <c r="P25" s="555">
        <f>F11+K11+P11+U11+F25+K25</f>
        <v>234</v>
      </c>
      <c r="Q25" s="545"/>
      <c r="R25" s="575"/>
      <c r="S25" s="575"/>
      <c r="T25" s="575"/>
      <c r="U25" s="573"/>
    </row>
    <row r="26" spans="1:21">
      <c r="A26" s="560" t="s">
        <v>8</v>
      </c>
      <c r="B26" s="556">
        <v>4.8096192384769539E-2</v>
      </c>
      <c r="C26" s="557">
        <v>0.05</v>
      </c>
      <c r="D26" s="557">
        <v>9.1954022988505746E-2</v>
      </c>
      <c r="E26" s="557">
        <v>7.7097505668934238E-2</v>
      </c>
      <c r="F26" s="558">
        <f>F25/$F$31</f>
        <v>6.8181818181818177E-2</v>
      </c>
      <c r="G26" s="557">
        <v>4.4543429844097994E-3</v>
      </c>
      <c r="H26" s="557">
        <v>0.02</v>
      </c>
      <c r="I26" s="557">
        <v>3.7656903765690378E-2</v>
      </c>
      <c r="J26" s="565">
        <v>2.736842105263158E-2</v>
      </c>
      <c r="K26" s="558">
        <f>K25/$K$31</f>
        <v>3.3395176252319109E-2</v>
      </c>
      <c r="L26" s="557">
        <v>6.6850447966919371E-2</v>
      </c>
      <c r="M26" s="557">
        <v>6.6850447966919371E-2</v>
      </c>
      <c r="N26" s="557">
        <v>6.4412811387900351E-2</v>
      </c>
      <c r="O26" s="565">
        <v>7.5822603719599424E-2</v>
      </c>
      <c r="P26" s="558">
        <f>P25/P$31</f>
        <v>7.2738576313335412E-2</v>
      </c>
      <c r="Q26" s="545"/>
      <c r="R26" s="575"/>
      <c r="S26" s="579"/>
      <c r="T26" s="575"/>
      <c r="U26" s="573"/>
    </row>
    <row r="27" spans="1:21">
      <c r="A27" s="552" t="s">
        <v>9</v>
      </c>
      <c r="B27" s="561">
        <v>41</v>
      </c>
      <c r="C27" s="562">
        <v>45</v>
      </c>
      <c r="D27" s="562">
        <v>40</v>
      </c>
      <c r="E27" s="562">
        <v>19</v>
      </c>
      <c r="F27" s="563">
        <v>35</v>
      </c>
      <c r="G27" s="562">
        <v>53</v>
      </c>
      <c r="H27" s="562">
        <v>76</v>
      </c>
      <c r="I27" s="562">
        <v>65</v>
      </c>
      <c r="J27" s="554">
        <v>55</v>
      </c>
      <c r="K27" s="563">
        <v>71</v>
      </c>
      <c r="L27" s="562">
        <v>278</v>
      </c>
      <c r="M27" s="562">
        <v>323</v>
      </c>
      <c r="N27" s="562">
        <v>237</v>
      </c>
      <c r="O27" s="554">
        <f>E13+J13+O13+T13+E27+J27</f>
        <v>215</v>
      </c>
      <c r="P27" s="563">
        <f>F13+K13+P13+U13+F27+K27</f>
        <v>292</v>
      </c>
      <c r="Q27" s="545"/>
      <c r="R27" s="575"/>
      <c r="S27" s="579"/>
      <c r="T27" s="575"/>
      <c r="U27" s="573"/>
    </row>
    <row r="28" spans="1:21">
      <c r="A28" s="560" t="s">
        <v>10</v>
      </c>
      <c r="B28" s="564">
        <v>8.2164328657314628E-2</v>
      </c>
      <c r="C28" s="565">
        <v>0.08</v>
      </c>
      <c r="D28" s="565">
        <v>7.662835249042145E-2</v>
      </c>
      <c r="E28" s="565">
        <v>4.3083900226757371E-2</v>
      </c>
      <c r="F28" s="558">
        <f>F27/$F$31</f>
        <v>5.6818181818181816E-2</v>
      </c>
      <c r="G28" s="565">
        <v>0.11804008908685969</v>
      </c>
      <c r="H28" s="565">
        <v>0.16</v>
      </c>
      <c r="I28" s="557">
        <v>0.13598326359832635</v>
      </c>
      <c r="J28" s="557">
        <v>0.11578947368421053</v>
      </c>
      <c r="K28" s="558">
        <f>K27/$K$31</f>
        <v>0.13172541743970315</v>
      </c>
      <c r="L28" s="565">
        <v>9.5451412818745696E-2</v>
      </c>
      <c r="M28" s="565">
        <v>9.5451412818745696E-2</v>
      </c>
      <c r="N28" s="557">
        <v>8.4341637010676151E-2</v>
      </c>
      <c r="O28" s="557">
        <v>7.6537911301859801E-2</v>
      </c>
      <c r="P28" s="558">
        <f>P27/P$31</f>
        <v>9.0767796083307428E-2</v>
      </c>
      <c r="Q28" s="545"/>
      <c r="R28" s="575"/>
      <c r="S28" s="579"/>
      <c r="T28" s="575"/>
      <c r="U28" s="573"/>
    </row>
    <row r="29" spans="1:21">
      <c r="A29" s="552" t="s">
        <v>11</v>
      </c>
      <c r="B29" s="553">
        <v>107</v>
      </c>
      <c r="C29" s="554">
        <v>113</v>
      </c>
      <c r="D29" s="554">
        <v>130</v>
      </c>
      <c r="E29" s="554">
        <v>122</v>
      </c>
      <c r="F29" s="563">
        <v>171</v>
      </c>
      <c r="G29" s="554">
        <v>25</v>
      </c>
      <c r="H29" s="554">
        <v>46</v>
      </c>
      <c r="I29" s="562">
        <v>28</v>
      </c>
      <c r="J29" s="562">
        <v>46</v>
      </c>
      <c r="K29" s="563">
        <v>62</v>
      </c>
      <c r="L29" s="554">
        <v>400</v>
      </c>
      <c r="M29" s="554">
        <v>444</v>
      </c>
      <c r="N29" s="562">
        <v>399</v>
      </c>
      <c r="O29" s="562">
        <f>E15+J15+O15+T15+E29+J29</f>
        <v>436</v>
      </c>
      <c r="P29" s="563">
        <f>F15+K15+P15+U15+F29+K29</f>
        <v>509</v>
      </c>
      <c r="Q29" s="545"/>
      <c r="R29" s="575"/>
      <c r="S29" s="579"/>
      <c r="T29" s="575"/>
      <c r="U29" s="573"/>
    </row>
    <row r="30" spans="1:21">
      <c r="A30" s="560" t="s">
        <v>12</v>
      </c>
      <c r="B30" s="556">
        <v>0.21442885771543085</v>
      </c>
      <c r="C30" s="557">
        <v>0.21</v>
      </c>
      <c r="D30" s="557">
        <v>0.24904214559386972</v>
      </c>
      <c r="E30" s="557">
        <v>0.27664399092970521</v>
      </c>
      <c r="F30" s="558">
        <f>F29/$F$31</f>
        <v>0.27759740259740262</v>
      </c>
      <c r="G30" s="557">
        <v>5.5679287305122498E-2</v>
      </c>
      <c r="H30" s="557">
        <v>0.1</v>
      </c>
      <c r="I30" s="565">
        <v>5.8577405857740586E-2</v>
      </c>
      <c r="J30" s="565">
        <v>9.6842105263157896E-2</v>
      </c>
      <c r="K30" s="558">
        <f>K29/$K$31</f>
        <v>0.11502782931354361</v>
      </c>
      <c r="L30" s="557">
        <v>0.13749138525155066</v>
      </c>
      <c r="M30" s="557">
        <v>0.13749138525155066</v>
      </c>
      <c r="N30" s="565">
        <v>0.14199288256227757</v>
      </c>
      <c r="O30" s="565">
        <v>0.15557939914163091</v>
      </c>
      <c r="P30" s="558">
        <f>P29/P$31</f>
        <v>0.15822194591234068</v>
      </c>
      <c r="Q30" s="545"/>
      <c r="R30" s="575"/>
      <c r="S30" s="579"/>
      <c r="T30" s="575"/>
      <c r="U30" s="573"/>
    </row>
    <row r="31" spans="1:21">
      <c r="A31" s="552" t="s">
        <v>34</v>
      </c>
      <c r="B31" s="561">
        <v>499</v>
      </c>
      <c r="C31" s="562">
        <v>530</v>
      </c>
      <c r="D31" s="562">
        <v>522</v>
      </c>
      <c r="E31" s="562">
        <v>441</v>
      </c>
      <c r="F31" s="563">
        <v>616</v>
      </c>
      <c r="G31" s="562">
        <v>449</v>
      </c>
      <c r="H31" s="562">
        <v>477</v>
      </c>
      <c r="I31" s="562">
        <v>478</v>
      </c>
      <c r="J31" s="562">
        <v>475</v>
      </c>
      <c r="K31" s="563">
        <v>539</v>
      </c>
      <c r="L31" s="562">
        <v>2902</v>
      </c>
      <c r="M31" s="562">
        <v>3051</v>
      </c>
      <c r="N31" s="562">
        <v>2810</v>
      </c>
      <c r="O31" s="562">
        <f>E17+J17+O17+T17+E31+J31</f>
        <v>2796</v>
      </c>
      <c r="P31" s="563">
        <f>F17+K17+P17+U17+F31+K31</f>
        <v>3217</v>
      </c>
      <c r="Q31" s="545"/>
      <c r="R31" s="575"/>
      <c r="S31" s="575"/>
      <c r="T31" s="575"/>
      <c r="U31" s="573"/>
    </row>
    <row r="32" spans="1:21">
      <c r="A32" s="569"/>
      <c r="B32" s="564">
        <v>1</v>
      </c>
      <c r="C32" s="565">
        <v>1</v>
      </c>
      <c r="D32" s="565">
        <v>1</v>
      </c>
      <c r="E32" s="565">
        <v>1</v>
      </c>
      <c r="F32" s="566">
        <f>F31/$F$31</f>
        <v>1</v>
      </c>
      <c r="G32" s="565">
        <v>1</v>
      </c>
      <c r="H32" s="565">
        <v>1</v>
      </c>
      <c r="I32" s="565">
        <v>1</v>
      </c>
      <c r="J32" s="565">
        <v>1</v>
      </c>
      <c r="K32" s="566">
        <f>K31/$K$31</f>
        <v>1</v>
      </c>
      <c r="L32" s="565">
        <v>1</v>
      </c>
      <c r="M32" s="565">
        <v>1</v>
      </c>
      <c r="N32" s="565">
        <v>1</v>
      </c>
      <c r="O32" s="565">
        <v>1</v>
      </c>
      <c r="P32" s="566">
        <f>P31/P$31</f>
        <v>1</v>
      </c>
      <c r="Q32" s="545"/>
      <c r="R32" s="575"/>
      <c r="S32" s="575"/>
      <c r="T32" s="575"/>
      <c r="U32" s="573"/>
    </row>
    <row r="33" spans="1:26">
      <c r="A33" s="571" t="s">
        <v>28</v>
      </c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75"/>
      <c r="S33" s="575"/>
      <c r="T33" s="575"/>
      <c r="U33" s="580"/>
      <c r="V33" s="78"/>
      <c r="W33" s="79"/>
      <c r="Z33" s="125"/>
    </row>
    <row r="34" spans="1:26">
      <c r="A34" s="581" t="s">
        <v>29</v>
      </c>
      <c r="B34" s="582" t="s">
        <v>256</v>
      </c>
      <c r="C34" s="580"/>
      <c r="D34" s="580"/>
      <c r="E34" s="580"/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 s="580"/>
      <c r="Q34" s="580"/>
      <c r="R34" s="580"/>
      <c r="S34" s="580"/>
      <c r="T34" s="580"/>
      <c r="U34" s="580"/>
      <c r="V34" s="78"/>
      <c r="W34" s="79"/>
      <c r="Z34" s="125"/>
    </row>
    <row r="35" spans="1:26">
      <c r="A35" s="581"/>
      <c r="B35" s="583" t="s">
        <v>257</v>
      </c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0"/>
      <c r="Q35" s="580"/>
      <c r="R35" s="580"/>
      <c r="S35" s="580"/>
      <c r="T35" s="580"/>
      <c r="U35" s="580"/>
      <c r="V35" s="78"/>
      <c r="W35" s="79"/>
      <c r="Z35" s="125"/>
    </row>
    <row r="36" spans="1:26">
      <c r="A36" s="585" t="s">
        <v>30</v>
      </c>
      <c r="B36" s="582" t="s">
        <v>133</v>
      </c>
      <c r="C36" s="582"/>
      <c r="D36" s="582"/>
      <c r="E36" s="582"/>
      <c r="F36" s="582"/>
      <c r="G36" s="580"/>
      <c r="H36" s="580"/>
      <c r="I36" s="580"/>
      <c r="J36" s="580"/>
      <c r="K36" s="580"/>
      <c r="L36" s="580"/>
      <c r="M36" s="580"/>
      <c r="N36" s="580"/>
      <c r="O36" s="580"/>
      <c r="P36" s="580"/>
      <c r="Q36" s="580"/>
      <c r="R36" s="580"/>
      <c r="S36" s="580"/>
      <c r="T36" s="580"/>
      <c r="U36" s="580"/>
      <c r="V36" s="78"/>
      <c r="W36" s="79"/>
      <c r="Z36" s="125"/>
    </row>
    <row r="37" spans="1:26">
      <c r="A37" s="585" t="s">
        <v>31</v>
      </c>
      <c r="B37" s="582" t="s">
        <v>134</v>
      </c>
      <c r="C37" s="582"/>
      <c r="D37" s="582"/>
      <c r="E37" s="582"/>
      <c r="F37" s="582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78"/>
      <c r="W37" s="79"/>
      <c r="Z37" s="125"/>
    </row>
    <row r="38" spans="1:26">
      <c r="A38" s="585" t="s">
        <v>13</v>
      </c>
      <c r="B38" s="582" t="s">
        <v>135</v>
      </c>
      <c r="C38" s="582"/>
      <c r="D38" s="582"/>
      <c r="E38" s="582"/>
      <c r="F38" s="582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78"/>
      <c r="W38" s="79"/>
      <c r="Z38" s="125"/>
    </row>
    <row r="39" spans="1:26">
      <c r="A39" s="585"/>
      <c r="B39" s="582" t="s">
        <v>136</v>
      </c>
      <c r="C39" s="582"/>
      <c r="D39" s="582"/>
      <c r="E39" s="582"/>
      <c r="F39" s="582"/>
      <c r="G39" s="580"/>
      <c r="H39" s="580"/>
      <c r="I39" s="580"/>
      <c r="J39" s="580"/>
      <c r="K39" s="580"/>
      <c r="L39" s="580"/>
      <c r="M39" s="580"/>
      <c r="N39" s="580"/>
      <c r="O39" s="580"/>
      <c r="P39" s="580"/>
      <c r="Q39" s="580"/>
      <c r="R39" s="580"/>
      <c r="S39" s="580"/>
      <c r="T39" s="580"/>
      <c r="U39" s="580"/>
      <c r="V39" s="78"/>
      <c r="W39" s="79"/>
      <c r="Z39" s="125"/>
    </row>
    <row r="40" spans="1:26">
      <c r="A40" s="585" t="s">
        <v>14</v>
      </c>
      <c r="B40" s="582" t="s">
        <v>137</v>
      </c>
      <c r="C40" s="582"/>
      <c r="D40" s="582"/>
      <c r="E40" s="582"/>
      <c r="F40" s="582"/>
      <c r="G40" s="580"/>
      <c r="H40" s="580"/>
      <c r="I40" s="580"/>
      <c r="J40" s="580"/>
      <c r="K40" s="580"/>
      <c r="L40" s="580"/>
      <c r="M40" s="580"/>
      <c r="N40" s="580"/>
      <c r="O40" s="580"/>
      <c r="P40" s="580"/>
      <c r="Q40" s="580"/>
      <c r="R40" s="580"/>
      <c r="S40" s="580"/>
      <c r="T40" s="580"/>
      <c r="U40" s="580"/>
      <c r="V40" s="78"/>
      <c r="W40" s="79"/>
      <c r="Z40" s="125"/>
    </row>
    <row r="41" spans="1:26">
      <c r="A41" s="585" t="s">
        <v>15</v>
      </c>
      <c r="B41" s="582" t="s">
        <v>138</v>
      </c>
      <c r="C41" s="582"/>
      <c r="D41" s="582"/>
      <c r="E41" s="582"/>
      <c r="F41" s="582"/>
      <c r="G41" s="580"/>
      <c r="H41" s="580"/>
      <c r="I41" s="580"/>
      <c r="J41" s="580"/>
      <c r="K41" s="580"/>
      <c r="L41" s="580"/>
      <c r="M41" s="580"/>
      <c r="N41" s="580"/>
      <c r="O41" s="580"/>
      <c r="P41" s="580"/>
      <c r="Q41" s="580"/>
      <c r="R41" s="580"/>
      <c r="S41" s="580"/>
      <c r="T41" s="580"/>
      <c r="U41" s="580"/>
      <c r="V41" s="78"/>
      <c r="W41" s="79"/>
      <c r="Z41" s="125"/>
    </row>
    <row r="42" spans="1:26">
      <c r="A42" s="585" t="s">
        <v>258</v>
      </c>
      <c r="B42" s="582" t="s">
        <v>259</v>
      </c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45"/>
      <c r="Q42" s="545"/>
      <c r="R42" s="545"/>
      <c r="S42" s="545"/>
      <c r="T42" s="545"/>
      <c r="U42" s="545"/>
    </row>
    <row r="43" spans="1:26">
      <c r="A43" s="540"/>
      <c r="B43" s="540"/>
      <c r="C43" s="540"/>
      <c r="D43" s="540"/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5"/>
      <c r="S43" s="545"/>
      <c r="T43" s="545"/>
      <c r="U43" s="545"/>
    </row>
    <row r="44" spans="1:26">
      <c r="A44" s="798" t="s">
        <v>115</v>
      </c>
      <c r="B44" s="798"/>
      <c r="C44" s="798"/>
      <c r="D44" s="798"/>
      <c r="E44" s="798"/>
      <c r="F44" s="798"/>
      <c r="G44" s="798"/>
      <c r="H44" s="798"/>
      <c r="I44" s="798"/>
      <c r="J44" s="798"/>
      <c r="K44" s="798"/>
      <c r="L44" s="798"/>
      <c r="M44" s="798"/>
      <c r="N44" s="798"/>
      <c r="O44" s="798"/>
      <c r="P44" s="798"/>
      <c r="Q44" s="798"/>
      <c r="R44" s="545"/>
      <c r="S44" s="545"/>
      <c r="T44" s="545"/>
      <c r="U44" s="545"/>
    </row>
    <row r="45" spans="1:26">
      <c r="A45" s="799" t="s">
        <v>260</v>
      </c>
      <c r="B45" s="799"/>
      <c r="C45" s="799"/>
      <c r="D45" s="799"/>
      <c r="E45" s="799"/>
      <c r="F45" s="799"/>
      <c r="G45" s="799"/>
      <c r="H45" s="799"/>
      <c r="I45" s="799"/>
      <c r="J45" s="799"/>
      <c r="K45" s="799"/>
      <c r="L45" s="799"/>
      <c r="M45" s="799"/>
      <c r="N45" s="799"/>
      <c r="O45" s="799"/>
      <c r="P45" s="799"/>
      <c r="Q45" s="799"/>
      <c r="R45" s="545"/>
      <c r="S45" s="545"/>
      <c r="T45" s="545"/>
      <c r="U45" s="545"/>
    </row>
    <row r="46" spans="1:26">
      <c r="A46" s="797" t="s">
        <v>184</v>
      </c>
      <c r="B46" s="797"/>
      <c r="C46" s="797"/>
      <c r="D46" s="797"/>
      <c r="E46" s="797"/>
      <c r="F46" s="797"/>
      <c r="G46" s="797"/>
      <c r="H46" s="797"/>
      <c r="I46" s="797"/>
      <c r="J46" s="797"/>
      <c r="K46" s="797"/>
      <c r="L46" s="797"/>
      <c r="M46" s="797"/>
      <c r="N46" s="797"/>
      <c r="O46" s="797"/>
      <c r="P46" s="797"/>
      <c r="Q46" s="797"/>
      <c r="R46" s="545"/>
      <c r="S46" s="545"/>
      <c r="T46" s="545"/>
      <c r="U46" s="545"/>
    </row>
    <row r="47" spans="1:26">
      <c r="A47" s="543"/>
      <c r="B47" s="544"/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5"/>
      <c r="R47" s="545"/>
      <c r="S47" s="545"/>
      <c r="T47" s="545"/>
      <c r="U47" s="545"/>
    </row>
    <row r="48" spans="1:26" s="73" customFormat="1">
      <c r="A48" s="546" t="s">
        <v>3</v>
      </c>
      <c r="B48" s="801" t="s">
        <v>127</v>
      </c>
      <c r="C48" s="801"/>
      <c r="D48" s="801"/>
      <c r="E48" s="801"/>
      <c r="F48" s="802"/>
      <c r="G48" s="800" t="s">
        <v>20</v>
      </c>
      <c r="H48" s="801"/>
      <c r="I48" s="801"/>
      <c r="J48" s="801"/>
      <c r="K48" s="802"/>
      <c r="L48" s="801" t="s">
        <v>128</v>
      </c>
      <c r="M48" s="801"/>
      <c r="N48" s="801"/>
      <c r="O48" s="801"/>
      <c r="P48" s="801"/>
      <c r="Q48" s="800" t="s">
        <v>25</v>
      </c>
      <c r="R48" s="801"/>
      <c r="S48" s="801"/>
      <c r="T48" s="801"/>
      <c r="U48" s="802"/>
    </row>
    <row r="49" spans="1:21" ht="20">
      <c r="A49" s="547"/>
      <c r="B49" s="549" t="s">
        <v>157</v>
      </c>
      <c r="C49" s="549" t="s">
        <v>193</v>
      </c>
      <c r="D49" s="549" t="s">
        <v>225</v>
      </c>
      <c r="E49" s="549" t="s">
        <v>241</v>
      </c>
      <c r="F49" s="550" t="s">
        <v>255</v>
      </c>
      <c r="G49" s="549" t="s">
        <v>157</v>
      </c>
      <c r="H49" s="549" t="s">
        <v>193</v>
      </c>
      <c r="I49" s="549" t="s">
        <v>225</v>
      </c>
      <c r="J49" s="549" t="s">
        <v>241</v>
      </c>
      <c r="K49" s="550" t="s">
        <v>255</v>
      </c>
      <c r="L49" s="549" t="s">
        <v>157</v>
      </c>
      <c r="M49" s="549" t="s">
        <v>193</v>
      </c>
      <c r="N49" s="549" t="s">
        <v>225</v>
      </c>
      <c r="O49" s="549" t="s">
        <v>241</v>
      </c>
      <c r="P49" s="550" t="s">
        <v>255</v>
      </c>
      <c r="Q49" s="549" t="s">
        <v>157</v>
      </c>
      <c r="R49" s="549" t="s">
        <v>193</v>
      </c>
      <c r="S49" s="549" t="s">
        <v>225</v>
      </c>
      <c r="T49" s="586" t="s">
        <v>241</v>
      </c>
      <c r="U49" s="587" t="s">
        <v>255</v>
      </c>
    </row>
    <row r="50" spans="1:21" ht="15" customHeight="1">
      <c r="A50" s="567" t="s">
        <v>4</v>
      </c>
      <c r="B50" s="562">
        <v>34</v>
      </c>
      <c r="C50" s="562">
        <v>26</v>
      </c>
      <c r="D50" s="562">
        <v>23</v>
      </c>
      <c r="E50" s="562">
        <v>29</v>
      </c>
      <c r="F50" s="563">
        <v>36</v>
      </c>
      <c r="G50" s="562">
        <v>173</v>
      </c>
      <c r="H50" s="562">
        <v>144</v>
      </c>
      <c r="I50" s="562">
        <v>126</v>
      </c>
      <c r="J50" s="562">
        <v>156</v>
      </c>
      <c r="K50" s="563">
        <v>164</v>
      </c>
      <c r="L50" s="562">
        <v>44</v>
      </c>
      <c r="M50" s="562">
        <v>70</v>
      </c>
      <c r="N50" s="562">
        <v>54</v>
      </c>
      <c r="O50" s="562">
        <v>62</v>
      </c>
      <c r="P50" s="563">
        <v>50</v>
      </c>
      <c r="Q50" s="562">
        <v>18</v>
      </c>
      <c r="R50" s="562">
        <v>4</v>
      </c>
      <c r="S50" s="562">
        <v>4</v>
      </c>
      <c r="T50" s="562">
        <v>11</v>
      </c>
      <c r="U50" s="563">
        <v>16</v>
      </c>
    </row>
    <row r="51" spans="1:21">
      <c r="A51" s="552" t="s">
        <v>5</v>
      </c>
      <c r="B51" s="557">
        <v>0.77272727272727271</v>
      </c>
      <c r="C51" s="557">
        <v>0.67</v>
      </c>
      <c r="D51" s="557">
        <v>0.58974358974358976</v>
      </c>
      <c r="E51" s="557">
        <v>0.70731707317073167</v>
      </c>
      <c r="F51" s="558">
        <f>F50/$F$59</f>
        <v>0.65454545454545454</v>
      </c>
      <c r="G51" s="557">
        <v>0.58644067796610166</v>
      </c>
      <c r="H51" s="557">
        <v>0.64</v>
      </c>
      <c r="I51" s="557">
        <v>0.60287081339712922</v>
      </c>
      <c r="J51" s="557">
        <v>0.62650602409638556</v>
      </c>
      <c r="K51" s="558">
        <f>K50/$K$59</f>
        <v>0.66129032258064513</v>
      </c>
      <c r="L51" s="557">
        <v>0.35772357723577236</v>
      </c>
      <c r="M51" s="557">
        <v>0.45161290322580644</v>
      </c>
      <c r="N51" s="557">
        <v>0.42519685039370081</v>
      </c>
      <c r="O51" s="557">
        <f>O50/$O$59</f>
        <v>0.38750000000000001</v>
      </c>
      <c r="P51" s="558">
        <f>P50/$P$59</f>
        <v>0.28409090909090912</v>
      </c>
      <c r="Q51" s="557">
        <v>0.6428571428571429</v>
      </c>
      <c r="R51" s="557">
        <v>0.5</v>
      </c>
      <c r="S51" s="557">
        <v>0.4</v>
      </c>
      <c r="T51" s="557">
        <v>0.37931034482758619</v>
      </c>
      <c r="U51" s="558">
        <f>U50/$U$59</f>
        <v>0.59259259259259256</v>
      </c>
    </row>
    <row r="52" spans="1:21">
      <c r="A52" s="560" t="s">
        <v>6</v>
      </c>
      <c r="B52" s="577"/>
      <c r="C52" s="577"/>
      <c r="D52" s="577"/>
      <c r="E52" s="577"/>
      <c r="F52" s="578"/>
      <c r="G52" s="577"/>
      <c r="H52" s="577"/>
      <c r="I52" s="577"/>
      <c r="J52" s="577"/>
      <c r="K52" s="578"/>
      <c r="L52" s="577"/>
      <c r="M52" s="577"/>
      <c r="N52" s="577"/>
      <c r="O52" s="577"/>
      <c r="P52" s="578"/>
      <c r="Q52" s="577"/>
      <c r="R52" s="577"/>
      <c r="S52" s="577"/>
      <c r="T52" s="577"/>
      <c r="U52" s="578"/>
    </row>
    <row r="53" spans="1:21" ht="15" customHeight="1">
      <c r="A53" s="552" t="s">
        <v>7</v>
      </c>
      <c r="B53" s="554">
        <v>0</v>
      </c>
      <c r="C53" s="554">
        <v>0</v>
      </c>
      <c r="D53" s="554">
        <v>3</v>
      </c>
      <c r="E53" s="554">
        <v>0</v>
      </c>
      <c r="F53" s="555">
        <v>1</v>
      </c>
      <c r="G53" s="554">
        <v>23</v>
      </c>
      <c r="H53" s="554">
        <v>21</v>
      </c>
      <c r="I53" s="554">
        <v>32</v>
      </c>
      <c r="J53" s="554">
        <v>30</v>
      </c>
      <c r="K53" s="555">
        <v>23</v>
      </c>
      <c r="L53" s="554">
        <v>14</v>
      </c>
      <c r="M53" s="554">
        <v>14</v>
      </c>
      <c r="N53" s="554">
        <v>11</v>
      </c>
      <c r="O53" s="554">
        <v>12</v>
      </c>
      <c r="P53" s="555">
        <v>40</v>
      </c>
      <c r="Q53" s="554">
        <v>2</v>
      </c>
      <c r="R53" s="554">
        <v>0</v>
      </c>
      <c r="S53" s="554">
        <v>2</v>
      </c>
      <c r="T53" s="554">
        <v>4</v>
      </c>
      <c r="U53" s="555">
        <v>2</v>
      </c>
    </row>
    <row r="54" spans="1:21">
      <c r="A54" s="552" t="s">
        <v>8</v>
      </c>
      <c r="B54" s="557">
        <v>0</v>
      </c>
      <c r="C54" s="557">
        <v>0</v>
      </c>
      <c r="D54" s="557">
        <v>7.6923076923076927E-2</v>
      </c>
      <c r="E54" s="557">
        <v>0</v>
      </c>
      <c r="F54" s="558">
        <f>F53/$F$59</f>
        <v>1.8181818181818181E-2</v>
      </c>
      <c r="G54" s="557">
        <v>7.796610169491526E-2</v>
      </c>
      <c r="H54" s="557">
        <v>0.09</v>
      </c>
      <c r="I54" s="557">
        <v>0.15311004784688995</v>
      </c>
      <c r="J54" s="557">
        <v>0.12048192771084337</v>
      </c>
      <c r="K54" s="558">
        <f>K53/$K$59</f>
        <v>9.2741935483870969E-2</v>
      </c>
      <c r="L54" s="557">
        <v>0.11382113821138211</v>
      </c>
      <c r="M54" s="557">
        <v>9.0322580645161285E-2</v>
      </c>
      <c r="N54" s="557">
        <v>8.6614173228346455E-2</v>
      </c>
      <c r="O54" s="557">
        <f>O53/$O$59</f>
        <v>7.4999999999999997E-2</v>
      </c>
      <c r="P54" s="558">
        <f>P53/$P$59</f>
        <v>0.22727272727272727</v>
      </c>
      <c r="Q54" s="557">
        <v>7.1428571428571425E-2</v>
      </c>
      <c r="R54" s="557"/>
      <c r="S54" s="557">
        <v>0.2</v>
      </c>
      <c r="T54" s="557">
        <v>0.13793103448275862</v>
      </c>
      <c r="U54" s="558">
        <f>U53/$U$59</f>
        <v>7.407407407407407E-2</v>
      </c>
    </row>
    <row r="55" spans="1:21">
      <c r="A55" s="567" t="s">
        <v>9</v>
      </c>
      <c r="B55" s="562">
        <v>7</v>
      </c>
      <c r="C55" s="562">
        <v>3</v>
      </c>
      <c r="D55" s="562">
        <v>7</v>
      </c>
      <c r="E55" s="562">
        <v>5</v>
      </c>
      <c r="F55" s="563">
        <v>4</v>
      </c>
      <c r="G55" s="562">
        <v>40</v>
      </c>
      <c r="H55" s="562">
        <v>14</v>
      </c>
      <c r="I55" s="562">
        <v>12</v>
      </c>
      <c r="J55" s="562">
        <v>10</v>
      </c>
      <c r="K55" s="563">
        <v>15</v>
      </c>
      <c r="L55" s="562">
        <v>8</v>
      </c>
      <c r="M55" s="562">
        <v>5</v>
      </c>
      <c r="N55" s="562">
        <v>3</v>
      </c>
      <c r="O55" s="562">
        <v>7</v>
      </c>
      <c r="P55" s="563">
        <v>11</v>
      </c>
      <c r="Q55" s="562">
        <v>3</v>
      </c>
      <c r="R55" s="562">
        <v>3</v>
      </c>
      <c r="S55" s="562">
        <v>2</v>
      </c>
      <c r="T55" s="562">
        <v>5</v>
      </c>
      <c r="U55" s="563">
        <v>1</v>
      </c>
    </row>
    <row r="56" spans="1:21">
      <c r="A56" s="560" t="s">
        <v>10</v>
      </c>
      <c r="B56" s="557">
        <v>0.15909090909090909</v>
      </c>
      <c r="C56" s="557">
        <v>0.08</v>
      </c>
      <c r="D56" s="557">
        <v>0.17948717948717949</v>
      </c>
      <c r="E56" s="557">
        <v>0.12195121951219512</v>
      </c>
      <c r="F56" s="558">
        <f>F55/$F$59</f>
        <v>7.2727272727272724E-2</v>
      </c>
      <c r="G56" s="557">
        <v>0.13559322033898305</v>
      </c>
      <c r="H56" s="557">
        <v>0.06</v>
      </c>
      <c r="I56" s="557">
        <v>5.7416267942583733E-2</v>
      </c>
      <c r="J56" s="557">
        <v>4.0160642570281124E-2</v>
      </c>
      <c r="K56" s="558">
        <f>K55/$K$59</f>
        <v>6.0483870967741937E-2</v>
      </c>
      <c r="L56" s="556">
        <v>6.5040650406504072E-2</v>
      </c>
      <c r="M56" s="557">
        <v>3.2258064516129031E-2</v>
      </c>
      <c r="N56" s="557">
        <v>2.3622047244094488E-2</v>
      </c>
      <c r="O56" s="557">
        <f>O55/$O$59</f>
        <v>4.3749999999999997E-2</v>
      </c>
      <c r="P56" s="558">
        <f>P55/$P$59</f>
        <v>6.25E-2</v>
      </c>
      <c r="Q56" s="557">
        <v>0.10714285714285714</v>
      </c>
      <c r="R56" s="557">
        <v>0.38</v>
      </c>
      <c r="S56" s="557">
        <v>0.2</v>
      </c>
      <c r="T56" s="557">
        <v>0.17241379310344829</v>
      </c>
      <c r="U56" s="558">
        <f>U55/$U$59</f>
        <v>3.7037037037037035E-2</v>
      </c>
    </row>
    <row r="57" spans="1:21">
      <c r="A57" s="552" t="s">
        <v>11</v>
      </c>
      <c r="B57" s="561">
        <v>3</v>
      </c>
      <c r="C57" s="562">
        <v>10</v>
      </c>
      <c r="D57" s="562">
        <v>6</v>
      </c>
      <c r="E57" s="562">
        <v>7</v>
      </c>
      <c r="F57" s="563">
        <v>14</v>
      </c>
      <c r="G57" s="562">
        <v>59</v>
      </c>
      <c r="H57" s="562">
        <v>46</v>
      </c>
      <c r="I57" s="562">
        <v>39</v>
      </c>
      <c r="J57" s="562">
        <v>53</v>
      </c>
      <c r="K57" s="563">
        <v>46</v>
      </c>
      <c r="L57" s="562">
        <v>57</v>
      </c>
      <c r="M57" s="562">
        <v>66</v>
      </c>
      <c r="N57" s="562">
        <v>59</v>
      </c>
      <c r="O57" s="562">
        <v>71</v>
      </c>
      <c r="P57" s="563">
        <v>75</v>
      </c>
      <c r="Q57" s="562">
        <v>5</v>
      </c>
      <c r="R57" s="562">
        <v>1</v>
      </c>
      <c r="S57" s="562">
        <v>2</v>
      </c>
      <c r="T57" s="562">
        <v>9</v>
      </c>
      <c r="U57" s="563">
        <v>8</v>
      </c>
    </row>
    <row r="58" spans="1:21">
      <c r="A58" s="552" t="s">
        <v>12</v>
      </c>
      <c r="B58" s="564">
        <v>6.8181818181818177E-2</v>
      </c>
      <c r="C58" s="565">
        <v>0.26</v>
      </c>
      <c r="D58" s="565">
        <v>0.15384615384615385</v>
      </c>
      <c r="E58" s="565">
        <v>0.17073170731707318</v>
      </c>
      <c r="F58" s="566">
        <f>F57/$F$59</f>
        <v>0.25454545454545452</v>
      </c>
      <c r="G58" s="565">
        <v>0.2</v>
      </c>
      <c r="H58" s="565">
        <v>0.2</v>
      </c>
      <c r="I58" s="565">
        <v>0.18660287081339713</v>
      </c>
      <c r="J58" s="565">
        <v>0.21285140562248997</v>
      </c>
      <c r="K58" s="566">
        <f>K57/$K$59</f>
        <v>0.18548387096774194</v>
      </c>
      <c r="L58" s="565">
        <v>0.46341463414634149</v>
      </c>
      <c r="M58" s="565">
        <v>0.4258064516129032</v>
      </c>
      <c r="N58" s="565">
        <v>0.46456692913385828</v>
      </c>
      <c r="O58" s="557">
        <f>O57/$O$59</f>
        <v>0.44374999999999998</v>
      </c>
      <c r="P58" s="566">
        <f>P57/$P$59</f>
        <v>0.42613636363636365</v>
      </c>
      <c r="Q58" s="557">
        <v>0.17857142857142858</v>
      </c>
      <c r="R58" s="557">
        <v>0.13</v>
      </c>
      <c r="S58" s="557">
        <v>0.2</v>
      </c>
      <c r="T58" s="557">
        <v>0.31034482758620691</v>
      </c>
      <c r="U58" s="558">
        <f>U57/$U$59</f>
        <v>0.29629629629629628</v>
      </c>
    </row>
    <row r="59" spans="1:21">
      <c r="A59" s="567" t="s">
        <v>34</v>
      </c>
      <c r="B59" s="561">
        <v>44</v>
      </c>
      <c r="C59" s="562">
        <v>39</v>
      </c>
      <c r="D59" s="562">
        <v>39</v>
      </c>
      <c r="E59" s="562">
        <v>41</v>
      </c>
      <c r="F59" s="563">
        <v>55</v>
      </c>
      <c r="G59" s="562">
        <v>295</v>
      </c>
      <c r="H59" s="562">
        <v>225</v>
      </c>
      <c r="I59" s="562">
        <v>209</v>
      </c>
      <c r="J59" s="562">
        <v>249</v>
      </c>
      <c r="K59" s="563">
        <v>248</v>
      </c>
      <c r="L59" s="562">
        <v>123</v>
      </c>
      <c r="M59" s="562">
        <v>155</v>
      </c>
      <c r="N59" s="562">
        <v>127</v>
      </c>
      <c r="O59" s="562">
        <v>160</v>
      </c>
      <c r="P59" s="563">
        <v>176</v>
      </c>
      <c r="Q59" s="562">
        <v>28</v>
      </c>
      <c r="R59" s="562">
        <v>8</v>
      </c>
      <c r="S59" s="562">
        <v>10</v>
      </c>
      <c r="T59" s="562">
        <v>29</v>
      </c>
      <c r="U59" s="563">
        <v>27</v>
      </c>
    </row>
    <row r="60" spans="1:21">
      <c r="A60" s="569"/>
      <c r="B60" s="564">
        <v>1</v>
      </c>
      <c r="C60" s="565">
        <v>1</v>
      </c>
      <c r="D60" s="565">
        <v>1</v>
      </c>
      <c r="E60" s="565">
        <v>1</v>
      </c>
      <c r="F60" s="566">
        <f>F59/$F$59</f>
        <v>1</v>
      </c>
      <c r="G60" s="565">
        <v>1</v>
      </c>
      <c r="H60" s="565">
        <v>1</v>
      </c>
      <c r="I60" s="565">
        <v>1</v>
      </c>
      <c r="J60" s="565">
        <v>1</v>
      </c>
      <c r="K60" s="566">
        <f>K59/$K$59</f>
        <v>1</v>
      </c>
      <c r="L60" s="565">
        <v>1</v>
      </c>
      <c r="M60" s="565">
        <v>1</v>
      </c>
      <c r="N60" s="565">
        <v>1</v>
      </c>
      <c r="O60" s="565">
        <v>1</v>
      </c>
      <c r="P60" s="566">
        <f>P59/$P$59</f>
        <v>1</v>
      </c>
      <c r="Q60" s="565">
        <v>1</v>
      </c>
      <c r="R60" s="565">
        <v>1</v>
      </c>
      <c r="S60" s="565">
        <v>1</v>
      </c>
      <c r="T60" s="570">
        <v>1</v>
      </c>
      <c r="U60" s="588">
        <f>U59/$U$59</f>
        <v>1</v>
      </c>
    </row>
    <row r="61" spans="1:21">
      <c r="A61" s="571"/>
      <c r="B61" s="557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45"/>
      <c r="R61" s="545"/>
      <c r="S61" s="545"/>
      <c r="T61" s="545"/>
      <c r="U61" s="545"/>
    </row>
    <row r="62" spans="1:21" s="73" customFormat="1">
      <c r="A62" s="546" t="s">
        <v>3</v>
      </c>
      <c r="B62" s="801" t="s">
        <v>26</v>
      </c>
      <c r="C62" s="801"/>
      <c r="D62" s="801"/>
      <c r="E62" s="801"/>
      <c r="F62" s="802"/>
      <c r="G62" s="800" t="s">
        <v>129</v>
      </c>
      <c r="H62" s="801"/>
      <c r="I62" s="801"/>
      <c r="J62" s="801"/>
      <c r="K62" s="802"/>
      <c r="L62" s="800" t="s">
        <v>34</v>
      </c>
      <c r="M62" s="801"/>
      <c r="N62" s="801"/>
      <c r="O62" s="801"/>
      <c r="P62" s="802"/>
      <c r="Q62" s="545"/>
      <c r="R62" s="545"/>
      <c r="S62" s="545"/>
      <c r="T62" s="540"/>
      <c r="U62" s="540"/>
    </row>
    <row r="63" spans="1:21" ht="20">
      <c r="A63" s="547"/>
      <c r="B63" s="549" t="s">
        <v>157</v>
      </c>
      <c r="C63" s="549" t="s">
        <v>193</v>
      </c>
      <c r="D63" s="549" t="s">
        <v>225</v>
      </c>
      <c r="E63" s="549" t="s">
        <v>241</v>
      </c>
      <c r="F63" s="550" t="s">
        <v>255</v>
      </c>
      <c r="G63" s="549" t="s">
        <v>157</v>
      </c>
      <c r="H63" s="549" t="s">
        <v>193</v>
      </c>
      <c r="I63" s="549" t="s">
        <v>225</v>
      </c>
      <c r="J63" s="549" t="s">
        <v>241</v>
      </c>
      <c r="K63" s="550" t="s">
        <v>255</v>
      </c>
      <c r="L63" s="549" t="s">
        <v>157</v>
      </c>
      <c r="M63" s="549" t="s">
        <v>193</v>
      </c>
      <c r="N63" s="549" t="s">
        <v>225</v>
      </c>
      <c r="O63" s="549" t="s">
        <v>241</v>
      </c>
      <c r="P63" s="550" t="s">
        <v>255</v>
      </c>
      <c r="Q63" s="545"/>
      <c r="R63" s="545"/>
      <c r="S63" s="545"/>
      <c r="T63" s="545"/>
      <c r="U63" s="545"/>
    </row>
    <row r="64" spans="1:21">
      <c r="A64" s="552" t="s">
        <v>4</v>
      </c>
      <c r="B64" s="554">
        <v>80</v>
      </c>
      <c r="C64" s="554">
        <v>53</v>
      </c>
      <c r="D64" s="554">
        <v>52</v>
      </c>
      <c r="E64" s="554">
        <v>46</v>
      </c>
      <c r="F64" s="589">
        <v>109</v>
      </c>
      <c r="G64" s="554">
        <v>84</v>
      </c>
      <c r="H64" s="554">
        <v>41</v>
      </c>
      <c r="I64" s="554">
        <v>64</v>
      </c>
      <c r="J64" s="554">
        <v>50</v>
      </c>
      <c r="K64" s="555">
        <v>67</v>
      </c>
      <c r="L64" s="554">
        <v>433</v>
      </c>
      <c r="M64" s="554">
        <v>338</v>
      </c>
      <c r="N64" s="554">
        <v>301</v>
      </c>
      <c r="O64" s="554">
        <f>E50+J50+O50+T50+E64+J64</f>
        <v>354</v>
      </c>
      <c r="P64" s="555">
        <f>F50+K50+P50+U50+F64+K64</f>
        <v>442</v>
      </c>
      <c r="Q64" s="545"/>
      <c r="R64" s="545"/>
      <c r="S64" s="545"/>
      <c r="T64" s="545"/>
      <c r="U64" s="545"/>
    </row>
    <row r="65" spans="1:21">
      <c r="A65" s="552" t="s">
        <v>5</v>
      </c>
      <c r="B65" s="557">
        <v>0.49382716049382713</v>
      </c>
      <c r="C65" s="557">
        <v>0.44</v>
      </c>
      <c r="D65" s="557">
        <v>0.35862068965517241</v>
      </c>
      <c r="E65" s="557">
        <v>0.321678321678322</v>
      </c>
      <c r="F65" s="558">
        <f>F64/$F$73</f>
        <v>0.44489795918367347</v>
      </c>
      <c r="G65" s="557">
        <v>0.7567567567567568</v>
      </c>
      <c r="H65" s="557">
        <v>0.61</v>
      </c>
      <c r="I65" s="557">
        <v>0.69565217391304346</v>
      </c>
      <c r="J65" s="557">
        <v>0.64102564102564108</v>
      </c>
      <c r="K65" s="558">
        <f>K64/$K$73</f>
        <v>0.6767676767676768</v>
      </c>
      <c r="L65" s="557">
        <v>0.56749672346002622</v>
      </c>
      <c r="M65" s="557">
        <v>0.55048859934853422</v>
      </c>
      <c r="N65" s="557">
        <v>0.48392282958199356</v>
      </c>
      <c r="O65" s="557">
        <v>0.47857142857142859</v>
      </c>
      <c r="P65" s="558">
        <f>P64/P$73</f>
        <v>0.52</v>
      </c>
      <c r="Q65" s="545"/>
      <c r="R65" s="545"/>
      <c r="S65" s="545"/>
      <c r="T65" s="545"/>
      <c r="U65" s="545"/>
    </row>
    <row r="66" spans="1:21">
      <c r="A66" s="552" t="s">
        <v>6</v>
      </c>
      <c r="B66" s="554"/>
      <c r="C66" s="554"/>
      <c r="D66" s="554"/>
      <c r="E66" s="554"/>
      <c r="F66" s="555"/>
      <c r="G66" s="554"/>
      <c r="H66" s="554"/>
      <c r="I66" s="554"/>
      <c r="J66" s="554"/>
      <c r="K66" s="555"/>
      <c r="L66" s="554"/>
      <c r="M66" s="554"/>
      <c r="N66" s="554"/>
      <c r="O66" s="554"/>
      <c r="P66" s="555"/>
      <c r="Q66" s="545"/>
      <c r="R66" s="545"/>
      <c r="S66" s="545"/>
      <c r="T66" s="545"/>
      <c r="U66" s="545"/>
    </row>
    <row r="67" spans="1:21">
      <c r="A67" s="567" t="s">
        <v>7</v>
      </c>
      <c r="B67" s="561">
        <v>10</v>
      </c>
      <c r="C67" s="562">
        <v>6</v>
      </c>
      <c r="D67" s="562">
        <v>27</v>
      </c>
      <c r="E67" s="562">
        <v>18</v>
      </c>
      <c r="F67" s="563">
        <v>20</v>
      </c>
      <c r="G67" s="562">
        <v>0</v>
      </c>
      <c r="H67" s="562">
        <v>1</v>
      </c>
      <c r="I67" s="562">
        <v>8</v>
      </c>
      <c r="J67" s="562">
        <v>6</v>
      </c>
      <c r="K67" s="563">
        <v>4</v>
      </c>
      <c r="L67" s="562">
        <v>49</v>
      </c>
      <c r="M67" s="562">
        <v>42</v>
      </c>
      <c r="N67" s="562">
        <v>105</v>
      </c>
      <c r="O67" s="562">
        <f>E53+J53+O53+T53+E67+J67</f>
        <v>70</v>
      </c>
      <c r="P67" s="563">
        <f>F53+K53+P53+U53+F67+K67</f>
        <v>90</v>
      </c>
      <c r="Q67" s="545"/>
      <c r="R67" s="545"/>
      <c r="S67" s="545"/>
      <c r="T67" s="545"/>
      <c r="U67" s="545"/>
    </row>
    <row r="68" spans="1:21">
      <c r="A68" s="560" t="s">
        <v>8</v>
      </c>
      <c r="B68" s="564">
        <v>6.1728395061728392E-2</v>
      </c>
      <c r="C68" s="565">
        <v>0.05</v>
      </c>
      <c r="D68" s="565">
        <v>0.18620689655172415</v>
      </c>
      <c r="E68" s="565">
        <v>0.12587412587412589</v>
      </c>
      <c r="F68" s="566">
        <f>F67/$F$73</f>
        <v>8.1632653061224483E-2</v>
      </c>
      <c r="G68" s="565">
        <v>0</v>
      </c>
      <c r="H68" s="565">
        <v>0.01</v>
      </c>
      <c r="I68" s="565">
        <v>8.6956521739130432E-2</v>
      </c>
      <c r="J68" s="565">
        <v>7.6923076923076927E-2</v>
      </c>
      <c r="K68" s="566">
        <f>K67/$K$73</f>
        <v>4.0404040404040407E-2</v>
      </c>
      <c r="L68" s="565">
        <v>6.4220183486238536E-2</v>
      </c>
      <c r="M68" s="565">
        <v>6.8403908794788276E-2</v>
      </c>
      <c r="N68" s="565">
        <v>0.16881028938906753</v>
      </c>
      <c r="O68" s="565">
        <v>0.13857142857142857</v>
      </c>
      <c r="P68" s="566">
        <f>P67/P$73</f>
        <v>0.10588235294117647</v>
      </c>
      <c r="Q68" s="545"/>
      <c r="R68" s="545"/>
      <c r="S68" s="545"/>
      <c r="T68" s="545"/>
      <c r="U68" s="545"/>
    </row>
    <row r="69" spans="1:21">
      <c r="A69" s="552" t="s">
        <v>9</v>
      </c>
      <c r="B69" s="554">
        <v>12</v>
      </c>
      <c r="C69" s="554">
        <v>9</v>
      </c>
      <c r="D69" s="554">
        <v>4</v>
      </c>
      <c r="E69" s="554">
        <v>5</v>
      </c>
      <c r="F69" s="555">
        <v>11</v>
      </c>
      <c r="G69" s="554">
        <v>18</v>
      </c>
      <c r="H69" s="554">
        <v>10</v>
      </c>
      <c r="I69" s="554">
        <v>10</v>
      </c>
      <c r="J69" s="554">
        <v>10</v>
      </c>
      <c r="K69" s="555">
        <v>14</v>
      </c>
      <c r="L69" s="554">
        <v>88</v>
      </c>
      <c r="M69" s="554">
        <v>44</v>
      </c>
      <c r="N69" s="554">
        <v>38</v>
      </c>
      <c r="O69" s="554">
        <f>E55+J55+O55+T55+E69+J69</f>
        <v>42</v>
      </c>
      <c r="P69" s="555">
        <f>F55+K55+P55+U55+F69+K69</f>
        <v>56</v>
      </c>
      <c r="Q69" s="545"/>
      <c r="R69" s="545"/>
      <c r="S69" s="545"/>
      <c r="T69" s="545"/>
      <c r="U69" s="545"/>
    </row>
    <row r="70" spans="1:21">
      <c r="A70" s="552" t="s">
        <v>10</v>
      </c>
      <c r="B70" s="557">
        <v>7.407407407407407E-2</v>
      </c>
      <c r="C70" s="557">
        <v>0.08</v>
      </c>
      <c r="D70" s="557">
        <v>2.7586206896551724E-2</v>
      </c>
      <c r="E70" s="557">
        <v>3.4965034965034968E-2</v>
      </c>
      <c r="F70" s="558">
        <f>F69/$F$73</f>
        <v>4.4897959183673466E-2</v>
      </c>
      <c r="G70" s="557">
        <v>0.16216216216216217</v>
      </c>
      <c r="H70" s="557">
        <v>0.15</v>
      </c>
      <c r="I70" s="557">
        <v>0.10869565217391304</v>
      </c>
      <c r="J70" s="557">
        <v>0.12820512820512819</v>
      </c>
      <c r="K70" s="558">
        <f>K69/$K$73</f>
        <v>0.14141414141414141</v>
      </c>
      <c r="L70" s="557">
        <v>0.11533420707732635</v>
      </c>
      <c r="M70" s="557">
        <v>7.1661237785016291E-2</v>
      </c>
      <c r="N70" s="557">
        <v>6.1093247588424437E-2</v>
      </c>
      <c r="O70" s="557">
        <v>0.06</v>
      </c>
      <c r="P70" s="558">
        <f>P69/P$73</f>
        <v>6.5882352941176475E-2</v>
      </c>
      <c r="Q70" s="545"/>
      <c r="R70" s="545"/>
      <c r="S70" s="545"/>
      <c r="T70" s="545"/>
      <c r="U70" s="545"/>
    </row>
    <row r="71" spans="1:21">
      <c r="A71" s="567" t="s">
        <v>11</v>
      </c>
      <c r="B71" s="561">
        <v>60</v>
      </c>
      <c r="C71" s="562">
        <v>52</v>
      </c>
      <c r="D71" s="562">
        <v>62</v>
      </c>
      <c r="E71" s="562">
        <v>74</v>
      </c>
      <c r="F71" s="563">
        <v>105</v>
      </c>
      <c r="G71" s="562">
        <v>9</v>
      </c>
      <c r="H71" s="562">
        <v>15</v>
      </c>
      <c r="I71" s="562">
        <v>10</v>
      </c>
      <c r="J71" s="562">
        <v>12</v>
      </c>
      <c r="K71" s="563">
        <v>14</v>
      </c>
      <c r="L71" s="562">
        <v>193</v>
      </c>
      <c r="M71" s="562">
        <v>190</v>
      </c>
      <c r="N71" s="562">
        <v>178</v>
      </c>
      <c r="O71" s="562">
        <f>E57+J57+O57+T57+E71+J71</f>
        <v>226</v>
      </c>
      <c r="P71" s="563">
        <f>F57+K57+P57+U57+F71+K71</f>
        <v>262</v>
      </c>
      <c r="Q71" s="545"/>
      <c r="R71" s="545"/>
      <c r="S71" s="545"/>
      <c r="T71" s="545"/>
      <c r="U71" s="545"/>
    </row>
    <row r="72" spans="1:21">
      <c r="A72" s="560" t="s">
        <v>12</v>
      </c>
      <c r="B72" s="564">
        <v>0.37037037037037035</v>
      </c>
      <c r="C72" s="565">
        <v>0.43</v>
      </c>
      <c r="D72" s="565">
        <v>0.42758620689655175</v>
      </c>
      <c r="E72" s="565">
        <v>0.5174825174825175</v>
      </c>
      <c r="F72" s="566">
        <f>F71/$F$73</f>
        <v>0.42857142857142855</v>
      </c>
      <c r="G72" s="565">
        <v>8.1081081081081086E-2</v>
      </c>
      <c r="H72" s="565">
        <v>0.22</v>
      </c>
      <c r="I72" s="565">
        <v>0.10869565217391304</v>
      </c>
      <c r="J72" s="565">
        <v>0.15384615384615385</v>
      </c>
      <c r="K72" s="566">
        <f>K71/$K$73</f>
        <v>0.14141414141414141</v>
      </c>
      <c r="L72" s="565">
        <v>0.25294888597640891</v>
      </c>
      <c r="M72" s="565">
        <v>0.30944625407166126</v>
      </c>
      <c r="N72" s="565">
        <v>0.2861736334405145</v>
      </c>
      <c r="O72" s="565">
        <v>0.32285714285714284</v>
      </c>
      <c r="P72" s="566">
        <f>P71/P$73</f>
        <v>0.30823529411764705</v>
      </c>
      <c r="Q72" s="545"/>
      <c r="R72" s="545"/>
      <c r="S72" s="545"/>
      <c r="T72" s="545"/>
      <c r="U72" s="545"/>
    </row>
    <row r="73" spans="1:21">
      <c r="A73" s="567" t="s">
        <v>34</v>
      </c>
      <c r="B73" s="561">
        <v>162</v>
      </c>
      <c r="C73" s="562">
        <v>120</v>
      </c>
      <c r="D73" s="562">
        <v>145</v>
      </c>
      <c r="E73" s="562">
        <v>143</v>
      </c>
      <c r="F73" s="563">
        <v>245</v>
      </c>
      <c r="G73" s="562">
        <v>111</v>
      </c>
      <c r="H73" s="562">
        <v>67</v>
      </c>
      <c r="I73" s="562">
        <v>92</v>
      </c>
      <c r="J73" s="562">
        <v>78</v>
      </c>
      <c r="K73" s="563">
        <v>99</v>
      </c>
      <c r="L73" s="562">
        <v>763</v>
      </c>
      <c r="M73" s="562">
        <v>614</v>
      </c>
      <c r="N73" s="562">
        <v>622</v>
      </c>
      <c r="O73" s="562">
        <f>E59+J59+O59+T59+E73+J73</f>
        <v>700</v>
      </c>
      <c r="P73" s="563">
        <f>F59+K59+P59+U59+F73+K73</f>
        <v>850</v>
      </c>
      <c r="Q73" s="545"/>
      <c r="R73" s="545"/>
      <c r="S73" s="545"/>
      <c r="T73" s="545"/>
      <c r="U73" s="545"/>
    </row>
    <row r="74" spans="1:21">
      <c r="A74" s="569"/>
      <c r="B74" s="564">
        <v>1</v>
      </c>
      <c r="C74" s="565">
        <v>1</v>
      </c>
      <c r="D74" s="565">
        <v>1</v>
      </c>
      <c r="E74" s="565">
        <v>1</v>
      </c>
      <c r="F74" s="566">
        <f>F73/$F$73</f>
        <v>1</v>
      </c>
      <c r="G74" s="565">
        <v>1</v>
      </c>
      <c r="H74" s="565">
        <v>1</v>
      </c>
      <c r="I74" s="565">
        <v>1</v>
      </c>
      <c r="J74" s="565">
        <v>1</v>
      </c>
      <c r="K74" s="566">
        <f>K73/$K$73</f>
        <v>1</v>
      </c>
      <c r="L74" s="565">
        <v>1</v>
      </c>
      <c r="M74" s="565">
        <v>1</v>
      </c>
      <c r="N74" s="565">
        <v>1</v>
      </c>
      <c r="O74" s="565">
        <v>1</v>
      </c>
      <c r="P74" s="566">
        <f>P73/P$73</f>
        <v>1</v>
      </c>
      <c r="Q74" s="545"/>
      <c r="R74" s="545"/>
      <c r="S74" s="545"/>
      <c r="T74" s="545"/>
      <c r="U74" s="545"/>
    </row>
    <row r="75" spans="1:21">
      <c r="A75" s="590"/>
      <c r="B75" s="545"/>
      <c r="C75" s="545"/>
      <c r="D75" s="545"/>
      <c r="E75" s="545"/>
      <c r="F75" s="545"/>
      <c r="G75" s="545"/>
      <c r="H75" s="545"/>
      <c r="I75" s="545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545"/>
      <c r="U75" s="545"/>
    </row>
    <row r="76" spans="1:21">
      <c r="A76" s="590"/>
      <c r="B76" s="545"/>
      <c r="C76" s="545"/>
      <c r="D76" s="545"/>
      <c r="E76" s="545"/>
      <c r="F76" s="545"/>
      <c r="G76" s="545"/>
      <c r="H76" s="545"/>
      <c r="I76" s="545"/>
      <c r="J76" s="545"/>
      <c r="K76" s="545"/>
      <c r="L76" s="545"/>
      <c r="M76" s="545"/>
      <c r="N76" s="545"/>
      <c r="O76" s="545"/>
      <c r="P76" s="545"/>
      <c r="Q76" s="545"/>
      <c r="R76" s="545"/>
      <c r="S76" s="545"/>
      <c r="T76" s="545"/>
      <c r="U76" s="545"/>
    </row>
    <row r="77" spans="1:21">
      <c r="A77" s="798" t="s">
        <v>116</v>
      </c>
      <c r="B77" s="798"/>
      <c r="C77" s="798"/>
      <c r="D77" s="798"/>
      <c r="E77" s="798"/>
      <c r="F77" s="798"/>
      <c r="G77" s="798"/>
      <c r="H77" s="798"/>
      <c r="I77" s="798"/>
      <c r="J77" s="798"/>
      <c r="K77" s="798"/>
      <c r="L77" s="798"/>
      <c r="M77" s="798"/>
      <c r="N77" s="798"/>
      <c r="O77" s="798"/>
      <c r="P77" s="798"/>
      <c r="Q77" s="798"/>
      <c r="R77" s="545"/>
      <c r="S77" s="545"/>
      <c r="T77" s="545"/>
      <c r="U77" s="545"/>
    </row>
    <row r="78" spans="1:21">
      <c r="A78" s="799" t="s">
        <v>261</v>
      </c>
      <c r="B78" s="799"/>
      <c r="C78" s="799"/>
      <c r="D78" s="799"/>
      <c r="E78" s="799"/>
      <c r="F78" s="799"/>
      <c r="G78" s="799"/>
      <c r="H78" s="799"/>
      <c r="I78" s="799"/>
      <c r="J78" s="799"/>
      <c r="K78" s="799"/>
      <c r="L78" s="799"/>
      <c r="M78" s="799"/>
      <c r="N78" s="799"/>
      <c r="O78" s="799"/>
      <c r="P78" s="799"/>
      <c r="Q78" s="799"/>
      <c r="R78" s="545"/>
      <c r="S78" s="545"/>
      <c r="T78" s="545"/>
      <c r="U78" s="545"/>
    </row>
    <row r="79" spans="1:21">
      <c r="A79" s="797" t="s">
        <v>226</v>
      </c>
      <c r="B79" s="797"/>
      <c r="C79" s="797"/>
      <c r="D79" s="797"/>
      <c r="E79" s="797"/>
      <c r="F79" s="797"/>
      <c r="G79" s="797"/>
      <c r="H79" s="797"/>
      <c r="I79" s="797"/>
      <c r="J79" s="797"/>
      <c r="K79" s="797"/>
      <c r="L79" s="797"/>
      <c r="M79" s="797"/>
      <c r="N79" s="797"/>
      <c r="O79" s="797"/>
      <c r="P79" s="797"/>
      <c r="Q79" s="797"/>
      <c r="R79" s="545"/>
      <c r="S79" s="545"/>
      <c r="T79" s="545"/>
      <c r="U79" s="545"/>
    </row>
    <row r="80" spans="1:21">
      <c r="A80" s="543"/>
      <c r="B80" s="544"/>
      <c r="C80" s="544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5"/>
      <c r="R80" s="545"/>
      <c r="S80" s="545"/>
      <c r="T80" s="545"/>
      <c r="U80" s="545"/>
    </row>
    <row r="81" spans="1:21" s="73" customFormat="1">
      <c r="A81" s="546" t="s">
        <v>3</v>
      </c>
      <c r="B81" s="801" t="s">
        <v>127</v>
      </c>
      <c r="C81" s="801"/>
      <c r="D81" s="801"/>
      <c r="E81" s="801"/>
      <c r="F81" s="802"/>
      <c r="G81" s="800" t="s">
        <v>20</v>
      </c>
      <c r="H81" s="801"/>
      <c r="I81" s="801"/>
      <c r="J81" s="801"/>
      <c r="K81" s="802"/>
      <c r="L81" s="801" t="s">
        <v>128</v>
      </c>
      <c r="M81" s="801"/>
      <c r="N81" s="801"/>
      <c r="O81" s="801"/>
      <c r="P81" s="801"/>
      <c r="Q81" s="800" t="s">
        <v>25</v>
      </c>
      <c r="R81" s="801"/>
      <c r="S81" s="801"/>
      <c r="T81" s="801"/>
      <c r="U81" s="802"/>
    </row>
    <row r="82" spans="1:21" ht="20">
      <c r="A82" s="547"/>
      <c r="B82" s="548" t="s">
        <v>157</v>
      </c>
      <c r="C82" s="549" t="s">
        <v>193</v>
      </c>
      <c r="D82" s="549" t="s">
        <v>225</v>
      </c>
      <c r="E82" s="549" t="s">
        <v>241</v>
      </c>
      <c r="F82" s="550" t="s">
        <v>255</v>
      </c>
      <c r="G82" s="549" t="s">
        <v>157</v>
      </c>
      <c r="H82" s="549" t="s">
        <v>193</v>
      </c>
      <c r="I82" s="549" t="s">
        <v>225</v>
      </c>
      <c r="J82" s="549" t="s">
        <v>241</v>
      </c>
      <c r="K82" s="550" t="s">
        <v>255</v>
      </c>
      <c r="L82" s="549" t="s">
        <v>157</v>
      </c>
      <c r="M82" s="549" t="s">
        <v>193</v>
      </c>
      <c r="N82" s="549" t="s">
        <v>225</v>
      </c>
      <c r="O82" s="549" t="s">
        <v>241</v>
      </c>
      <c r="P82" s="550" t="s">
        <v>255</v>
      </c>
      <c r="Q82" s="549" t="s">
        <v>157</v>
      </c>
      <c r="R82" s="549" t="s">
        <v>193</v>
      </c>
      <c r="S82" s="549" t="s">
        <v>225</v>
      </c>
      <c r="T82" s="549" t="s">
        <v>241</v>
      </c>
      <c r="U82" s="550" t="s">
        <v>255</v>
      </c>
    </row>
    <row r="83" spans="1:21" ht="15" customHeight="1">
      <c r="A83" s="552" t="s">
        <v>4</v>
      </c>
      <c r="B83" s="554">
        <v>34</v>
      </c>
      <c r="C83" s="554">
        <v>38</v>
      </c>
      <c r="D83" s="554">
        <v>42</v>
      </c>
      <c r="E83" s="554">
        <v>56</v>
      </c>
      <c r="F83" s="555">
        <v>67</v>
      </c>
      <c r="G83" s="554">
        <v>105</v>
      </c>
      <c r="H83" s="554">
        <v>101</v>
      </c>
      <c r="I83" s="554">
        <v>105</v>
      </c>
      <c r="J83" s="554">
        <v>83</v>
      </c>
      <c r="K83" s="555">
        <v>88</v>
      </c>
      <c r="L83" s="554">
        <v>22</v>
      </c>
      <c r="M83" s="554">
        <v>28</v>
      </c>
      <c r="N83" s="554">
        <v>26</v>
      </c>
      <c r="O83" s="554">
        <v>39</v>
      </c>
      <c r="P83" s="555">
        <v>30</v>
      </c>
      <c r="Q83" s="554">
        <v>3</v>
      </c>
      <c r="R83" s="554">
        <v>3</v>
      </c>
      <c r="S83" s="554">
        <v>4</v>
      </c>
      <c r="T83" s="554">
        <v>4</v>
      </c>
      <c r="U83" s="555">
        <v>12</v>
      </c>
    </row>
    <row r="84" spans="1:21">
      <c r="A84" s="552" t="s">
        <v>5</v>
      </c>
      <c r="B84" s="557">
        <v>0.69387755102040816</v>
      </c>
      <c r="C84" s="557">
        <v>0.86</v>
      </c>
      <c r="D84" s="557">
        <v>0.71186440677966101</v>
      </c>
      <c r="E84" s="557">
        <v>0.7</v>
      </c>
      <c r="F84" s="558">
        <f>F83/$F$92</f>
        <v>0.77011494252873558</v>
      </c>
      <c r="G84" s="557">
        <v>0.625</v>
      </c>
      <c r="H84" s="557">
        <v>0.67</v>
      </c>
      <c r="I84" s="557">
        <v>0.78358208955223885</v>
      </c>
      <c r="J84" s="557">
        <v>0.77570093457943923</v>
      </c>
      <c r="K84" s="558">
        <f>K83/$K$92</f>
        <v>0.66666666666666663</v>
      </c>
      <c r="L84" s="557">
        <v>0.48888888888888887</v>
      </c>
      <c r="M84" s="557">
        <v>0.62222222222222223</v>
      </c>
      <c r="N84" s="557">
        <v>0.53061224489795922</v>
      </c>
      <c r="O84" s="557">
        <v>0.52380952380952384</v>
      </c>
      <c r="P84" s="558">
        <f>P83/$P$92</f>
        <v>0.63829787234042556</v>
      </c>
      <c r="Q84" s="557">
        <v>0.5</v>
      </c>
      <c r="R84" s="557">
        <v>0.6</v>
      </c>
      <c r="S84" s="557">
        <v>0.44444444444444442</v>
      </c>
      <c r="T84" s="559">
        <v>0.44444444444444442</v>
      </c>
      <c r="U84" s="591">
        <f>U83/$U$92</f>
        <v>0.5</v>
      </c>
    </row>
    <row r="85" spans="1:21">
      <c r="A85" s="560" t="s">
        <v>6</v>
      </c>
      <c r="B85" s="554"/>
      <c r="C85" s="554"/>
      <c r="D85" s="554"/>
      <c r="E85" s="554"/>
      <c r="F85" s="555"/>
      <c r="G85" s="554"/>
      <c r="H85" s="554"/>
      <c r="I85" s="554"/>
      <c r="J85" s="554"/>
      <c r="K85" s="555"/>
      <c r="L85" s="554"/>
      <c r="M85" s="554"/>
      <c r="N85" s="554"/>
      <c r="O85" s="554"/>
      <c r="P85" s="555"/>
      <c r="Q85" s="554"/>
      <c r="R85" s="554"/>
      <c r="S85" s="554"/>
      <c r="T85" s="554"/>
      <c r="U85" s="555"/>
    </row>
    <row r="86" spans="1:21" ht="15" customHeight="1">
      <c r="A86" s="552" t="s">
        <v>7</v>
      </c>
      <c r="B86" s="561">
        <v>1</v>
      </c>
      <c r="C86" s="562">
        <v>0</v>
      </c>
      <c r="D86" s="562">
        <v>2</v>
      </c>
      <c r="E86" s="562">
        <v>5</v>
      </c>
      <c r="F86" s="563">
        <v>4</v>
      </c>
      <c r="G86" s="562">
        <v>23</v>
      </c>
      <c r="H86" s="562">
        <v>11</v>
      </c>
      <c r="I86" s="562">
        <v>9</v>
      </c>
      <c r="J86" s="562">
        <v>8</v>
      </c>
      <c r="K86" s="563">
        <v>18</v>
      </c>
      <c r="L86" s="562">
        <v>4</v>
      </c>
      <c r="M86" s="562">
        <v>2</v>
      </c>
      <c r="N86" s="562">
        <v>3</v>
      </c>
      <c r="O86" s="562">
        <v>2</v>
      </c>
      <c r="P86" s="563">
        <v>7</v>
      </c>
      <c r="Q86" s="562">
        <v>0</v>
      </c>
      <c r="R86" s="562">
        <v>0</v>
      </c>
      <c r="S86" s="562">
        <v>1</v>
      </c>
      <c r="T86" s="562">
        <v>1</v>
      </c>
      <c r="U86" s="563">
        <v>3</v>
      </c>
    </row>
    <row r="87" spans="1:21">
      <c r="A87" s="560" t="s">
        <v>8</v>
      </c>
      <c r="B87" s="564">
        <v>2.0408163265306121E-2</v>
      </c>
      <c r="C87" s="565">
        <v>0</v>
      </c>
      <c r="D87" s="565">
        <v>3.3898305084745763E-2</v>
      </c>
      <c r="E87" s="565">
        <v>6.25E-2</v>
      </c>
      <c r="F87" s="566">
        <f>F86/$F$92</f>
        <v>4.5977011494252873E-2</v>
      </c>
      <c r="G87" s="565">
        <v>0.13690476190476192</v>
      </c>
      <c r="H87" s="565">
        <v>7.0000000000000007E-2</v>
      </c>
      <c r="I87" s="565">
        <v>6.7164179104477612E-2</v>
      </c>
      <c r="J87" s="565">
        <v>7.476635514018691E-2</v>
      </c>
      <c r="K87" s="566">
        <f>K86/$K$92</f>
        <v>0.13636363636363635</v>
      </c>
      <c r="L87" s="565">
        <v>8.8888888888888892E-2</v>
      </c>
      <c r="M87" s="565">
        <v>4.4444444444444446E-2</v>
      </c>
      <c r="N87" s="565">
        <v>6.1224489795918366E-2</v>
      </c>
      <c r="O87" s="565">
        <v>0.15873015873015872</v>
      </c>
      <c r="P87" s="566">
        <f>P86/$P$92</f>
        <v>0.14893617021276595</v>
      </c>
      <c r="Q87" s="565">
        <v>0</v>
      </c>
      <c r="R87" s="565">
        <v>0</v>
      </c>
      <c r="S87" s="565">
        <v>0.1111111111111111</v>
      </c>
      <c r="T87" s="565">
        <v>0.1111111111111111</v>
      </c>
      <c r="U87" s="566">
        <f>U86/$U$92</f>
        <v>0.125</v>
      </c>
    </row>
    <row r="88" spans="1:21">
      <c r="A88" s="552" t="s">
        <v>9</v>
      </c>
      <c r="B88" s="554">
        <v>8</v>
      </c>
      <c r="C88" s="554">
        <v>2</v>
      </c>
      <c r="D88" s="554">
        <v>6</v>
      </c>
      <c r="E88" s="554">
        <v>6</v>
      </c>
      <c r="F88" s="555">
        <v>5</v>
      </c>
      <c r="G88" s="554">
        <v>15</v>
      </c>
      <c r="H88" s="554">
        <v>15</v>
      </c>
      <c r="I88" s="554">
        <v>5</v>
      </c>
      <c r="J88" s="554">
        <v>5</v>
      </c>
      <c r="K88" s="555">
        <v>12</v>
      </c>
      <c r="L88" s="554">
        <v>2</v>
      </c>
      <c r="M88" s="554">
        <v>3</v>
      </c>
      <c r="N88" s="554">
        <v>3</v>
      </c>
      <c r="O88" s="554">
        <v>1</v>
      </c>
      <c r="P88" s="555">
        <v>1</v>
      </c>
      <c r="Q88" s="554">
        <v>1</v>
      </c>
      <c r="R88" s="554">
        <v>1</v>
      </c>
      <c r="S88" s="554">
        <v>3</v>
      </c>
      <c r="T88" s="554">
        <v>2</v>
      </c>
      <c r="U88" s="555">
        <v>1</v>
      </c>
    </row>
    <row r="89" spans="1:21">
      <c r="A89" s="560" t="s">
        <v>10</v>
      </c>
      <c r="B89" s="557">
        <v>0.16326530612244897</v>
      </c>
      <c r="C89" s="557">
        <v>0.05</v>
      </c>
      <c r="D89" s="557">
        <v>0.10169491525423729</v>
      </c>
      <c r="E89" s="557">
        <v>7.4999999999999997E-2</v>
      </c>
      <c r="F89" s="558">
        <f>F88/$F$92</f>
        <v>5.7471264367816091E-2</v>
      </c>
      <c r="G89" s="557">
        <v>8.9285714285714288E-2</v>
      </c>
      <c r="H89" s="557">
        <v>0.1</v>
      </c>
      <c r="I89" s="557">
        <v>3.7313432835820892E-2</v>
      </c>
      <c r="J89" s="557">
        <v>4.6728971962616821E-2</v>
      </c>
      <c r="K89" s="558">
        <f>K88/$K$92</f>
        <v>9.0909090909090912E-2</v>
      </c>
      <c r="L89" s="557">
        <v>4.4444444444444446E-2</v>
      </c>
      <c r="M89" s="557">
        <v>6.6666666666666666E-2</v>
      </c>
      <c r="N89" s="557">
        <v>6.1224489795918366E-2</v>
      </c>
      <c r="O89" s="557">
        <v>3.1746031746031744E-2</v>
      </c>
      <c r="P89" s="558">
        <f>P88/$P$92</f>
        <v>2.1276595744680851E-2</v>
      </c>
      <c r="Q89" s="557">
        <v>0.16666666666666666</v>
      </c>
      <c r="R89" s="557">
        <v>0.2</v>
      </c>
      <c r="S89" s="557">
        <v>0.33333333333333331</v>
      </c>
      <c r="T89" s="559">
        <v>0.22222222222222221</v>
      </c>
      <c r="U89" s="591">
        <f>U88/$U$92</f>
        <v>4.1666666666666664E-2</v>
      </c>
    </row>
    <row r="90" spans="1:21">
      <c r="A90" s="552" t="s">
        <v>11</v>
      </c>
      <c r="B90" s="561">
        <v>6</v>
      </c>
      <c r="C90" s="562">
        <v>4</v>
      </c>
      <c r="D90" s="562">
        <v>9</v>
      </c>
      <c r="E90" s="562">
        <v>13</v>
      </c>
      <c r="F90" s="563">
        <v>11</v>
      </c>
      <c r="G90" s="562">
        <v>25</v>
      </c>
      <c r="H90" s="562">
        <v>23</v>
      </c>
      <c r="I90" s="562">
        <v>15</v>
      </c>
      <c r="J90" s="562">
        <v>11</v>
      </c>
      <c r="K90" s="563">
        <v>14</v>
      </c>
      <c r="L90" s="562">
        <v>17</v>
      </c>
      <c r="M90" s="562">
        <v>12</v>
      </c>
      <c r="N90" s="562">
        <v>17</v>
      </c>
      <c r="O90" s="562">
        <v>18</v>
      </c>
      <c r="P90" s="592">
        <v>9</v>
      </c>
      <c r="Q90" s="562">
        <v>2</v>
      </c>
      <c r="R90" s="562">
        <v>1</v>
      </c>
      <c r="S90" s="562">
        <v>1</v>
      </c>
      <c r="T90" s="562">
        <v>2</v>
      </c>
      <c r="U90" s="563">
        <v>8</v>
      </c>
    </row>
    <row r="91" spans="1:21">
      <c r="A91" s="560" t="s">
        <v>12</v>
      </c>
      <c r="B91" s="564">
        <v>0.12244897959183673</v>
      </c>
      <c r="C91" s="565">
        <v>0.09</v>
      </c>
      <c r="D91" s="565">
        <v>0.15254237288135594</v>
      </c>
      <c r="E91" s="565">
        <v>0.16250000000000001</v>
      </c>
      <c r="F91" s="558">
        <f>F90/$F$92</f>
        <v>0.12643678160919541</v>
      </c>
      <c r="G91" s="565">
        <v>0.14880952380952381</v>
      </c>
      <c r="H91" s="565">
        <v>0.15</v>
      </c>
      <c r="I91" s="565">
        <v>0.11194029850746269</v>
      </c>
      <c r="J91" s="565">
        <v>0.10280373831775701</v>
      </c>
      <c r="K91" s="558">
        <f>K90/$K$92</f>
        <v>0.10606060606060606</v>
      </c>
      <c r="L91" s="565">
        <v>0.37777777777777777</v>
      </c>
      <c r="M91" s="565">
        <v>0.26666666666666666</v>
      </c>
      <c r="N91" s="557">
        <v>0.34693877551020408</v>
      </c>
      <c r="O91" s="557">
        <v>0.2857142857142857</v>
      </c>
      <c r="P91" s="593">
        <f>P90/$P$92</f>
        <v>0.19148936170212766</v>
      </c>
      <c r="Q91" s="565">
        <v>0.33333333333333331</v>
      </c>
      <c r="R91" s="565">
        <v>0.2</v>
      </c>
      <c r="S91" s="565">
        <v>0.1111111111111111</v>
      </c>
      <c r="T91" s="565">
        <v>0.22222222222222221</v>
      </c>
      <c r="U91" s="566">
        <f>U90/$U$92</f>
        <v>0.33333333333333331</v>
      </c>
    </row>
    <row r="92" spans="1:21">
      <c r="A92" s="552" t="s">
        <v>34</v>
      </c>
      <c r="B92" s="561">
        <v>49</v>
      </c>
      <c r="C92" s="562">
        <v>44</v>
      </c>
      <c r="D92" s="562">
        <v>59</v>
      </c>
      <c r="E92" s="562">
        <v>80</v>
      </c>
      <c r="F92" s="563">
        <v>87</v>
      </c>
      <c r="G92" s="562">
        <v>168</v>
      </c>
      <c r="H92" s="562">
        <v>150</v>
      </c>
      <c r="I92" s="562">
        <v>134</v>
      </c>
      <c r="J92" s="562">
        <v>107</v>
      </c>
      <c r="K92" s="563">
        <v>132</v>
      </c>
      <c r="L92" s="562">
        <v>45</v>
      </c>
      <c r="M92" s="562">
        <v>45</v>
      </c>
      <c r="N92" s="562">
        <v>49</v>
      </c>
      <c r="O92" s="562">
        <v>63</v>
      </c>
      <c r="P92" s="563">
        <v>47</v>
      </c>
      <c r="Q92" s="562">
        <v>6</v>
      </c>
      <c r="R92" s="562">
        <v>5</v>
      </c>
      <c r="S92" s="562">
        <v>9</v>
      </c>
      <c r="T92" s="562">
        <v>9</v>
      </c>
      <c r="U92" s="592">
        <v>24</v>
      </c>
    </row>
    <row r="93" spans="1:21">
      <c r="A93" s="569"/>
      <c r="B93" s="564">
        <v>1</v>
      </c>
      <c r="C93" s="565">
        <v>1</v>
      </c>
      <c r="D93" s="565">
        <v>1</v>
      </c>
      <c r="E93" s="565">
        <v>1</v>
      </c>
      <c r="F93" s="566">
        <f>F92/$F$92</f>
        <v>1</v>
      </c>
      <c r="G93" s="565">
        <v>1</v>
      </c>
      <c r="H93" s="565">
        <v>1</v>
      </c>
      <c r="I93" s="565">
        <v>1</v>
      </c>
      <c r="J93" s="565">
        <v>1</v>
      </c>
      <c r="K93" s="566">
        <f>K92/$K$92</f>
        <v>1</v>
      </c>
      <c r="L93" s="565">
        <v>1</v>
      </c>
      <c r="M93" s="565">
        <v>1</v>
      </c>
      <c r="N93" s="565">
        <v>1</v>
      </c>
      <c r="O93" s="565">
        <v>1</v>
      </c>
      <c r="P93" s="566">
        <f>P92/$P$92</f>
        <v>1</v>
      </c>
      <c r="Q93" s="565">
        <v>1</v>
      </c>
      <c r="R93" s="565">
        <v>1</v>
      </c>
      <c r="S93" s="565">
        <v>1</v>
      </c>
      <c r="T93" s="570">
        <v>1</v>
      </c>
      <c r="U93" s="588">
        <f>U92/$U$92</f>
        <v>1</v>
      </c>
    </row>
    <row r="94" spans="1:21">
      <c r="A94" s="571"/>
      <c r="B94" s="557"/>
      <c r="C94" s="557"/>
      <c r="D94" s="557"/>
      <c r="E94" s="557"/>
      <c r="F94" s="557"/>
      <c r="G94" s="557"/>
      <c r="H94" s="557"/>
      <c r="I94" s="557"/>
      <c r="J94" s="557"/>
      <c r="K94" s="557"/>
      <c r="L94" s="557"/>
      <c r="M94" s="557"/>
      <c r="N94" s="557"/>
      <c r="O94" s="557"/>
      <c r="P94" s="557"/>
      <c r="Q94" s="545"/>
      <c r="R94" s="545"/>
      <c r="S94" s="545"/>
      <c r="T94" s="545"/>
      <c r="U94" s="545"/>
    </row>
    <row r="95" spans="1:21" s="73" customFormat="1">
      <c r="A95" s="572" t="s">
        <v>3</v>
      </c>
      <c r="B95" s="801" t="s">
        <v>26</v>
      </c>
      <c r="C95" s="801"/>
      <c r="D95" s="801"/>
      <c r="E95" s="801"/>
      <c r="F95" s="802"/>
      <c r="G95" s="800" t="s">
        <v>129</v>
      </c>
      <c r="H95" s="801"/>
      <c r="I95" s="801"/>
      <c r="J95" s="801"/>
      <c r="K95" s="802"/>
      <c r="L95" s="800" t="s">
        <v>34</v>
      </c>
      <c r="M95" s="801"/>
      <c r="N95" s="801"/>
      <c r="O95" s="801"/>
      <c r="P95" s="802"/>
      <c r="Q95" s="545"/>
      <c r="R95" s="545"/>
      <c r="S95" s="545"/>
      <c r="T95" s="540"/>
      <c r="U95" s="540"/>
    </row>
    <row r="96" spans="1:21" ht="20">
      <c r="A96" s="547"/>
      <c r="B96" s="548" t="s">
        <v>157</v>
      </c>
      <c r="C96" s="549" t="s">
        <v>193</v>
      </c>
      <c r="D96" s="549" t="s">
        <v>225</v>
      </c>
      <c r="E96" s="549" t="s">
        <v>241</v>
      </c>
      <c r="F96" s="550" t="s">
        <v>255</v>
      </c>
      <c r="G96" s="549" t="s">
        <v>157</v>
      </c>
      <c r="H96" s="549" t="s">
        <v>193</v>
      </c>
      <c r="I96" s="549" t="s">
        <v>225</v>
      </c>
      <c r="J96" s="549" t="s">
        <v>241</v>
      </c>
      <c r="K96" s="550" t="s">
        <v>255</v>
      </c>
      <c r="L96" s="549" t="s">
        <v>157</v>
      </c>
      <c r="M96" s="549" t="s">
        <v>193</v>
      </c>
      <c r="N96" s="549" t="s">
        <v>225</v>
      </c>
      <c r="O96" s="549" t="s">
        <v>241</v>
      </c>
      <c r="P96" s="550" t="s">
        <v>255</v>
      </c>
      <c r="Q96" s="545"/>
      <c r="R96" s="545"/>
      <c r="S96" s="545"/>
      <c r="T96" s="545"/>
      <c r="U96" s="545"/>
    </row>
    <row r="97" spans="1:21">
      <c r="A97" s="552" t="s">
        <v>4</v>
      </c>
      <c r="B97" s="554">
        <v>34</v>
      </c>
      <c r="C97" s="554">
        <v>32</v>
      </c>
      <c r="D97" s="554">
        <v>35</v>
      </c>
      <c r="E97" s="554">
        <v>27</v>
      </c>
      <c r="F97" s="555">
        <v>33</v>
      </c>
      <c r="G97" s="554">
        <v>54</v>
      </c>
      <c r="H97" s="554">
        <v>51</v>
      </c>
      <c r="I97" s="554">
        <v>74</v>
      </c>
      <c r="J97" s="554">
        <v>66</v>
      </c>
      <c r="K97" s="555">
        <v>68</v>
      </c>
      <c r="L97" s="554">
        <v>252</v>
      </c>
      <c r="M97" s="554">
        <v>244</v>
      </c>
      <c r="N97" s="554">
        <v>279</v>
      </c>
      <c r="O97" s="554">
        <f>E83+J83+O83+T83+E97+J97</f>
        <v>275</v>
      </c>
      <c r="P97" s="555">
        <f>F83+K83+P83+U83+F97+K97</f>
        <v>298</v>
      </c>
      <c r="Q97" s="545"/>
      <c r="R97" s="545"/>
      <c r="S97" s="545"/>
      <c r="T97" s="545"/>
      <c r="U97" s="545"/>
    </row>
    <row r="98" spans="1:21">
      <c r="A98" s="552" t="s">
        <v>5</v>
      </c>
      <c r="B98" s="557">
        <v>0.5074626865671642</v>
      </c>
      <c r="C98" s="557">
        <v>0.6</v>
      </c>
      <c r="D98" s="557">
        <v>0.51470588235294112</v>
      </c>
      <c r="E98" s="557">
        <v>0.55102040816326525</v>
      </c>
      <c r="F98" s="558">
        <f>F97/$F$106</f>
        <v>0.5</v>
      </c>
      <c r="G98" s="557">
        <v>0.76056338028169013</v>
      </c>
      <c r="H98" s="557">
        <v>0.65</v>
      </c>
      <c r="I98" s="557">
        <v>0.69158878504672894</v>
      </c>
      <c r="J98" s="557">
        <v>0.71739130434782605</v>
      </c>
      <c r="K98" s="558">
        <f>K97/$K$106</f>
        <v>0.60176991150442483</v>
      </c>
      <c r="L98" s="557">
        <v>0.62068965517241381</v>
      </c>
      <c r="M98" s="557">
        <v>0.66304347826086951</v>
      </c>
      <c r="N98" s="557">
        <v>0.65339578454332548</v>
      </c>
      <c r="O98" s="557">
        <v>0.67249999999999999</v>
      </c>
      <c r="P98" s="558">
        <f>P97/$P$106</f>
        <v>0.6353944562899787</v>
      </c>
      <c r="Q98" s="545"/>
      <c r="R98" s="545"/>
      <c r="S98" s="545"/>
      <c r="T98" s="545"/>
      <c r="U98" s="545"/>
    </row>
    <row r="99" spans="1:21">
      <c r="A99" s="560" t="s">
        <v>6</v>
      </c>
      <c r="B99" s="554"/>
      <c r="C99" s="554"/>
      <c r="D99" s="554"/>
      <c r="E99" s="554"/>
      <c r="F99" s="555"/>
      <c r="G99" s="554"/>
      <c r="H99" s="554"/>
      <c r="I99" s="554"/>
      <c r="J99" s="554"/>
      <c r="K99" s="555"/>
      <c r="L99" s="554"/>
      <c r="M99" s="554"/>
      <c r="N99" s="554"/>
      <c r="O99" s="554"/>
      <c r="P99" s="555"/>
      <c r="Q99" s="545"/>
      <c r="R99" s="545"/>
      <c r="S99" s="545"/>
      <c r="T99" s="545"/>
      <c r="U99" s="545"/>
    </row>
    <row r="100" spans="1:21">
      <c r="A100" s="552" t="s">
        <v>7</v>
      </c>
      <c r="B100" s="561">
        <v>3</v>
      </c>
      <c r="C100" s="562">
        <v>4</v>
      </c>
      <c r="D100" s="562">
        <v>5</v>
      </c>
      <c r="E100" s="562">
        <v>5</v>
      </c>
      <c r="F100" s="563">
        <v>5</v>
      </c>
      <c r="G100" s="562">
        <v>1</v>
      </c>
      <c r="H100" s="562">
        <v>6</v>
      </c>
      <c r="I100" s="562">
        <v>5</v>
      </c>
      <c r="J100" s="562">
        <v>2</v>
      </c>
      <c r="K100" s="563">
        <v>2</v>
      </c>
      <c r="L100" s="562">
        <v>32</v>
      </c>
      <c r="M100" s="562">
        <v>23</v>
      </c>
      <c r="N100" s="562">
        <v>33</v>
      </c>
      <c r="O100" s="562">
        <f>E86+J86+O86+T86+E100+J100</f>
        <v>23</v>
      </c>
      <c r="P100" s="563">
        <f>F86+K86+P86+U86+F100+K100</f>
        <v>39</v>
      </c>
      <c r="Q100" s="545"/>
      <c r="R100" s="545"/>
      <c r="S100" s="545"/>
      <c r="T100" s="545"/>
      <c r="U100" s="545"/>
    </row>
    <row r="101" spans="1:21">
      <c r="A101" s="560" t="s">
        <v>8</v>
      </c>
      <c r="B101" s="564">
        <v>4.4776119402985072E-2</v>
      </c>
      <c r="C101" s="565">
        <v>0.08</v>
      </c>
      <c r="D101" s="565">
        <v>7.3529411764705885E-2</v>
      </c>
      <c r="E101" s="565">
        <v>0.10204081632653061</v>
      </c>
      <c r="F101" s="566">
        <f>F100/$F$106</f>
        <v>7.575757575757576E-2</v>
      </c>
      <c r="G101" s="565">
        <v>1.4084507042253521E-2</v>
      </c>
      <c r="H101" s="565">
        <v>0.08</v>
      </c>
      <c r="I101" s="565">
        <v>4.6728971962616821E-2</v>
      </c>
      <c r="J101" s="565">
        <v>2.1739130434782608E-2</v>
      </c>
      <c r="K101" s="566">
        <f>K100/$K$106</f>
        <v>1.7699115044247787E-2</v>
      </c>
      <c r="L101" s="565">
        <v>7.8817733990147784E-2</v>
      </c>
      <c r="M101" s="565">
        <v>6.25E-2</v>
      </c>
      <c r="N101" s="565">
        <v>7.7283372365339581E-2</v>
      </c>
      <c r="O101" s="565">
        <v>7.7499999999999999E-2</v>
      </c>
      <c r="P101" s="566">
        <f>P100/$P$106</f>
        <v>8.3155650319829424E-2</v>
      </c>
      <c r="Q101" s="545"/>
      <c r="R101" s="545"/>
      <c r="S101" s="545"/>
      <c r="T101" s="545"/>
      <c r="U101" s="545"/>
    </row>
    <row r="102" spans="1:21">
      <c r="A102" s="552" t="s">
        <v>9</v>
      </c>
      <c r="B102" s="561">
        <v>8</v>
      </c>
      <c r="C102" s="562">
        <v>4</v>
      </c>
      <c r="D102" s="562">
        <v>6</v>
      </c>
      <c r="E102" s="562">
        <v>3</v>
      </c>
      <c r="F102" s="563">
        <v>4</v>
      </c>
      <c r="G102" s="562">
        <v>8</v>
      </c>
      <c r="H102" s="562">
        <v>7</v>
      </c>
      <c r="I102" s="562">
        <v>20</v>
      </c>
      <c r="J102" s="562">
        <v>11</v>
      </c>
      <c r="K102" s="563">
        <v>16</v>
      </c>
      <c r="L102" s="562">
        <v>42</v>
      </c>
      <c r="M102" s="562">
        <v>33</v>
      </c>
      <c r="N102" s="562">
        <v>43</v>
      </c>
      <c r="O102" s="562">
        <f>E88+J88+O88+T88+E102+J102</f>
        <v>28</v>
      </c>
      <c r="P102" s="563">
        <f>F88+K88+P88+U88+F102+K102</f>
        <v>39</v>
      </c>
      <c r="Q102" s="545"/>
      <c r="R102" s="545"/>
      <c r="S102" s="545"/>
      <c r="T102" s="545"/>
      <c r="U102" s="545"/>
    </row>
    <row r="103" spans="1:21">
      <c r="A103" s="560" t="s">
        <v>10</v>
      </c>
      <c r="B103" s="564">
        <v>0.11940298507462686</v>
      </c>
      <c r="C103" s="565">
        <v>0.08</v>
      </c>
      <c r="D103" s="565">
        <v>8.8235294117647065E-2</v>
      </c>
      <c r="E103" s="565">
        <v>6.1224489795918366E-2</v>
      </c>
      <c r="F103" s="566">
        <f>F102/$F$106</f>
        <v>6.0606060606060608E-2</v>
      </c>
      <c r="G103" s="565">
        <v>0.11267605633802817</v>
      </c>
      <c r="H103" s="565">
        <v>0.09</v>
      </c>
      <c r="I103" s="565">
        <v>0.18691588785046728</v>
      </c>
      <c r="J103" s="565">
        <v>0.11956521739130435</v>
      </c>
      <c r="K103" s="566">
        <f>K102/$K$106</f>
        <v>0.1415929203539823</v>
      </c>
      <c r="L103" s="565">
        <v>0.10344827586206896</v>
      </c>
      <c r="M103" s="565">
        <v>8.9673913043478257E-2</v>
      </c>
      <c r="N103" s="565">
        <v>0.10070257611241218</v>
      </c>
      <c r="O103" s="565">
        <v>7.2499999999999995E-2</v>
      </c>
      <c r="P103" s="566">
        <f>P102/$P$106</f>
        <v>8.3155650319829424E-2</v>
      </c>
      <c r="Q103" s="545"/>
      <c r="R103" s="545"/>
      <c r="S103" s="545"/>
      <c r="T103" s="545"/>
      <c r="U103" s="545"/>
    </row>
    <row r="104" spans="1:21">
      <c r="A104" s="552" t="s">
        <v>11</v>
      </c>
      <c r="B104" s="561">
        <v>22</v>
      </c>
      <c r="C104" s="562">
        <v>13</v>
      </c>
      <c r="D104" s="562">
        <v>22</v>
      </c>
      <c r="E104" s="562">
        <v>14</v>
      </c>
      <c r="F104" s="563">
        <v>24</v>
      </c>
      <c r="G104" s="562">
        <v>8</v>
      </c>
      <c r="H104" s="562">
        <v>13</v>
      </c>
      <c r="I104" s="562">
        <v>8</v>
      </c>
      <c r="J104" s="562">
        <v>13</v>
      </c>
      <c r="K104" s="563">
        <v>27</v>
      </c>
      <c r="L104" s="562">
        <v>80</v>
      </c>
      <c r="M104" s="562">
        <v>66</v>
      </c>
      <c r="N104" s="562">
        <v>72</v>
      </c>
      <c r="O104" s="562">
        <f>E90+J90+O90+T90+E104+J104</f>
        <v>71</v>
      </c>
      <c r="P104" s="563">
        <f>F90+K90+P90+U90+F104+K104</f>
        <v>93</v>
      </c>
      <c r="Q104" s="545"/>
      <c r="R104" s="545"/>
      <c r="S104" s="545"/>
      <c r="T104" s="545"/>
      <c r="U104" s="545"/>
    </row>
    <row r="105" spans="1:21">
      <c r="A105" s="560" t="s">
        <v>12</v>
      </c>
      <c r="B105" s="564">
        <v>0.32835820895522388</v>
      </c>
      <c r="C105" s="565">
        <v>0.25</v>
      </c>
      <c r="D105" s="565">
        <v>0.3235294117647059</v>
      </c>
      <c r="E105" s="565">
        <v>0.2857142857142857</v>
      </c>
      <c r="F105" s="566">
        <f>F104/$F$106</f>
        <v>0.36363636363636365</v>
      </c>
      <c r="G105" s="565">
        <v>0.11267605633802817</v>
      </c>
      <c r="H105" s="565">
        <v>0.17</v>
      </c>
      <c r="I105" s="565">
        <v>7.476635514018691E-2</v>
      </c>
      <c r="J105" s="565">
        <v>0.14130434782608695</v>
      </c>
      <c r="K105" s="566">
        <f>K104/$K$106</f>
        <v>0.23893805309734514</v>
      </c>
      <c r="L105" s="565">
        <v>0.19704433497536947</v>
      </c>
      <c r="M105" s="565">
        <v>0.17934782608695651</v>
      </c>
      <c r="N105" s="565">
        <v>0.16861826697892271</v>
      </c>
      <c r="O105" s="565">
        <v>0.17749999999999999</v>
      </c>
      <c r="P105" s="566">
        <f>P104/$P$106</f>
        <v>0.19829424307036247</v>
      </c>
      <c r="Q105" s="545"/>
      <c r="R105" s="545"/>
      <c r="S105" s="545"/>
      <c r="T105" s="545"/>
      <c r="U105" s="545"/>
    </row>
    <row r="106" spans="1:21">
      <c r="A106" s="552" t="s">
        <v>34</v>
      </c>
      <c r="B106" s="561">
        <v>67</v>
      </c>
      <c r="C106" s="562">
        <v>53</v>
      </c>
      <c r="D106" s="562">
        <v>68</v>
      </c>
      <c r="E106" s="562">
        <v>49</v>
      </c>
      <c r="F106" s="563">
        <v>66</v>
      </c>
      <c r="G106" s="562">
        <v>71</v>
      </c>
      <c r="H106" s="562">
        <v>78</v>
      </c>
      <c r="I106" s="562">
        <v>107</v>
      </c>
      <c r="J106" s="562">
        <v>92</v>
      </c>
      <c r="K106" s="563">
        <v>113</v>
      </c>
      <c r="L106" s="562">
        <v>406</v>
      </c>
      <c r="M106" s="562">
        <v>368</v>
      </c>
      <c r="N106" s="562">
        <v>427</v>
      </c>
      <c r="O106" s="562">
        <f>E92+J92+O92+T92+E106+J106</f>
        <v>400</v>
      </c>
      <c r="P106" s="563">
        <f>F92+K92+P92+U92+F106+K106</f>
        <v>469</v>
      </c>
      <c r="Q106" s="545"/>
      <c r="R106" s="545"/>
      <c r="S106" s="545"/>
      <c r="T106" s="545"/>
      <c r="U106" s="545"/>
    </row>
    <row r="107" spans="1:21">
      <c r="A107" s="569"/>
      <c r="B107" s="564">
        <v>1</v>
      </c>
      <c r="C107" s="565">
        <v>1</v>
      </c>
      <c r="D107" s="565">
        <v>1</v>
      </c>
      <c r="E107" s="565">
        <v>1</v>
      </c>
      <c r="F107" s="566">
        <f>F106/$F$106</f>
        <v>1</v>
      </c>
      <c r="G107" s="565">
        <v>1</v>
      </c>
      <c r="H107" s="565">
        <v>1</v>
      </c>
      <c r="I107" s="565">
        <v>1</v>
      </c>
      <c r="J107" s="565">
        <v>1</v>
      </c>
      <c r="K107" s="566">
        <f>K106/$K$106</f>
        <v>1</v>
      </c>
      <c r="L107" s="565">
        <v>1</v>
      </c>
      <c r="M107" s="565">
        <v>1</v>
      </c>
      <c r="N107" s="565">
        <v>1</v>
      </c>
      <c r="O107" s="565">
        <v>1</v>
      </c>
      <c r="P107" s="566">
        <f>P106/$P$106</f>
        <v>1</v>
      </c>
      <c r="Q107" s="545"/>
      <c r="R107" s="545"/>
      <c r="S107" s="545"/>
      <c r="T107" s="545"/>
      <c r="U107" s="545"/>
    </row>
    <row r="108" spans="1:21">
      <c r="A108" s="590"/>
      <c r="B108" s="545"/>
      <c r="C108" s="545"/>
      <c r="D108" s="545"/>
      <c r="E108" s="545"/>
      <c r="F108" s="545"/>
      <c r="G108" s="545"/>
      <c r="H108" s="545"/>
      <c r="I108" s="545"/>
      <c r="J108" s="545"/>
      <c r="K108" s="545"/>
      <c r="L108" s="545"/>
      <c r="M108" s="545"/>
      <c r="N108" s="545"/>
      <c r="O108" s="545"/>
      <c r="P108" s="545"/>
      <c r="Q108" s="545"/>
      <c r="R108" s="545"/>
      <c r="S108" s="545"/>
      <c r="T108" s="545"/>
      <c r="U108" s="545"/>
    </row>
    <row r="109" spans="1:21">
      <c r="A109" s="590"/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</row>
    <row r="110" spans="1:21">
      <c r="A110" s="798" t="s">
        <v>178</v>
      </c>
      <c r="B110" s="798"/>
      <c r="C110" s="798"/>
      <c r="D110" s="798"/>
      <c r="E110" s="798"/>
      <c r="F110" s="798"/>
      <c r="G110" s="798"/>
      <c r="H110" s="798"/>
      <c r="I110" s="798"/>
      <c r="J110" s="798"/>
      <c r="K110" s="798"/>
      <c r="L110" s="798"/>
      <c r="M110" s="798"/>
      <c r="N110" s="798"/>
      <c r="O110" s="798"/>
      <c r="P110" s="798"/>
      <c r="Q110" s="798"/>
      <c r="R110" s="545"/>
      <c r="S110" s="545"/>
      <c r="T110" s="545"/>
      <c r="U110" s="545"/>
    </row>
    <row r="111" spans="1:21">
      <c r="A111" s="799" t="s">
        <v>262</v>
      </c>
      <c r="B111" s="799"/>
      <c r="C111" s="799"/>
      <c r="D111" s="799"/>
      <c r="E111" s="799"/>
      <c r="F111" s="799"/>
      <c r="G111" s="799"/>
      <c r="H111" s="799"/>
      <c r="I111" s="799"/>
      <c r="J111" s="799"/>
      <c r="K111" s="799"/>
      <c r="L111" s="799"/>
      <c r="M111" s="799"/>
      <c r="N111" s="799"/>
      <c r="O111" s="799"/>
      <c r="P111" s="799"/>
      <c r="Q111" s="799"/>
      <c r="R111" s="545"/>
      <c r="S111" s="545"/>
      <c r="T111" s="545"/>
      <c r="U111" s="545"/>
    </row>
    <row r="112" spans="1:21">
      <c r="A112" s="797" t="s">
        <v>227</v>
      </c>
      <c r="B112" s="797"/>
      <c r="C112" s="797"/>
      <c r="D112" s="797"/>
      <c r="E112" s="797"/>
      <c r="F112" s="797"/>
      <c r="G112" s="797"/>
      <c r="H112" s="797"/>
      <c r="I112" s="797"/>
      <c r="J112" s="797"/>
      <c r="K112" s="797"/>
      <c r="L112" s="797"/>
      <c r="M112" s="797"/>
      <c r="N112" s="797"/>
      <c r="O112" s="797"/>
      <c r="P112" s="797"/>
      <c r="Q112" s="797"/>
      <c r="R112" s="545"/>
      <c r="S112" s="545"/>
      <c r="T112" s="545"/>
      <c r="U112" s="545"/>
    </row>
    <row r="113" spans="1:21">
      <c r="A113" s="543"/>
      <c r="B113" s="544"/>
      <c r="C113" s="544"/>
      <c r="D113" s="544"/>
      <c r="E113" s="544"/>
      <c r="F113" s="544"/>
      <c r="G113" s="544"/>
      <c r="H113" s="544"/>
      <c r="I113" s="544"/>
      <c r="J113" s="544"/>
      <c r="K113" s="544"/>
      <c r="L113" s="544"/>
      <c r="M113" s="544"/>
      <c r="N113" s="544"/>
      <c r="O113" s="544"/>
      <c r="P113" s="544"/>
      <c r="Q113" s="545"/>
      <c r="R113" s="545"/>
      <c r="S113" s="545"/>
      <c r="T113" s="545"/>
      <c r="U113" s="545"/>
    </row>
    <row r="114" spans="1:21" s="73" customFormat="1">
      <c r="A114" s="594" t="s">
        <v>3</v>
      </c>
      <c r="B114" s="800" t="s">
        <v>127</v>
      </c>
      <c r="C114" s="801"/>
      <c r="D114" s="801"/>
      <c r="E114" s="801"/>
      <c r="F114" s="802"/>
      <c r="G114" s="800" t="s">
        <v>20</v>
      </c>
      <c r="H114" s="801"/>
      <c r="I114" s="801"/>
      <c r="J114" s="801"/>
      <c r="K114" s="802"/>
      <c r="L114" s="801" t="s">
        <v>128</v>
      </c>
      <c r="M114" s="801"/>
      <c r="N114" s="801"/>
      <c r="O114" s="801"/>
      <c r="P114" s="801"/>
      <c r="Q114" s="800" t="s">
        <v>25</v>
      </c>
      <c r="R114" s="801"/>
      <c r="S114" s="801"/>
      <c r="T114" s="801"/>
      <c r="U114" s="802"/>
    </row>
    <row r="115" spans="1:21" ht="20">
      <c r="A115" s="551"/>
      <c r="B115" s="548" t="s">
        <v>157</v>
      </c>
      <c r="C115" s="549" t="s">
        <v>193</v>
      </c>
      <c r="D115" s="549" t="s">
        <v>225</v>
      </c>
      <c r="E115" s="549" t="s">
        <v>241</v>
      </c>
      <c r="F115" s="550" t="s">
        <v>255</v>
      </c>
      <c r="G115" s="549" t="s">
        <v>157</v>
      </c>
      <c r="H115" s="549" t="s">
        <v>193</v>
      </c>
      <c r="I115" s="549" t="s">
        <v>225</v>
      </c>
      <c r="J115" s="549" t="s">
        <v>241</v>
      </c>
      <c r="K115" s="550" t="s">
        <v>255</v>
      </c>
      <c r="L115" s="549" t="s">
        <v>157</v>
      </c>
      <c r="M115" s="549" t="s">
        <v>193</v>
      </c>
      <c r="N115" s="549" t="s">
        <v>225</v>
      </c>
      <c r="O115" s="549" t="s">
        <v>241</v>
      </c>
      <c r="P115" s="550" t="s">
        <v>255</v>
      </c>
      <c r="Q115" s="549" t="s">
        <v>157</v>
      </c>
      <c r="R115" s="549" t="s">
        <v>193</v>
      </c>
      <c r="S115" s="549" t="s">
        <v>225</v>
      </c>
      <c r="T115" s="595" t="s">
        <v>241</v>
      </c>
      <c r="U115" s="550" t="s">
        <v>255</v>
      </c>
    </row>
    <row r="116" spans="1:21" ht="15" customHeight="1">
      <c r="A116" s="596" t="s">
        <v>4</v>
      </c>
      <c r="B116" s="553">
        <v>16</v>
      </c>
      <c r="C116" s="554">
        <v>9</v>
      </c>
      <c r="D116" s="554">
        <v>13</v>
      </c>
      <c r="E116" s="554">
        <v>7</v>
      </c>
      <c r="F116" s="555">
        <v>6</v>
      </c>
      <c r="G116" s="554">
        <v>110</v>
      </c>
      <c r="H116" s="554">
        <v>94</v>
      </c>
      <c r="I116" s="554">
        <v>84</v>
      </c>
      <c r="J116" s="554">
        <v>83</v>
      </c>
      <c r="K116" s="555">
        <v>89</v>
      </c>
      <c r="L116" s="554">
        <v>12</v>
      </c>
      <c r="M116" s="554">
        <v>24</v>
      </c>
      <c r="N116" s="554">
        <v>16</v>
      </c>
      <c r="O116" s="554">
        <v>21</v>
      </c>
      <c r="P116" s="555">
        <v>26</v>
      </c>
      <c r="Q116" s="554">
        <v>1</v>
      </c>
      <c r="R116" s="554">
        <v>0</v>
      </c>
      <c r="S116" s="554">
        <v>1</v>
      </c>
      <c r="T116" s="554">
        <v>0</v>
      </c>
      <c r="U116" s="555">
        <v>3</v>
      </c>
    </row>
    <row r="117" spans="1:21">
      <c r="A117" s="596" t="s">
        <v>5</v>
      </c>
      <c r="B117" s="556">
        <v>0.76190476190476186</v>
      </c>
      <c r="C117" s="557">
        <v>0.64</v>
      </c>
      <c r="D117" s="557">
        <v>0.8125</v>
      </c>
      <c r="E117" s="557">
        <v>0.58333333333333337</v>
      </c>
      <c r="F117" s="558">
        <f>F116/$F$125</f>
        <v>0.6</v>
      </c>
      <c r="G117" s="557">
        <v>0.72847682119205293</v>
      </c>
      <c r="H117" s="557">
        <v>0.84</v>
      </c>
      <c r="I117" s="557">
        <v>0.72413793103448276</v>
      </c>
      <c r="J117" s="557">
        <v>0.80582524271844658</v>
      </c>
      <c r="K117" s="558">
        <f>K116/$K$125</f>
        <v>0.70634920634920639</v>
      </c>
      <c r="L117" s="557">
        <v>0.63157894736842102</v>
      </c>
      <c r="M117" s="557">
        <v>0.53333333333333333</v>
      </c>
      <c r="N117" s="557">
        <v>0.5161290322580645</v>
      </c>
      <c r="O117" s="557">
        <f>O116/$O$125</f>
        <v>0.58333333333333337</v>
      </c>
      <c r="P117" s="558">
        <f>P116/$P$125</f>
        <v>0.60465116279069764</v>
      </c>
      <c r="Q117" s="557">
        <v>1</v>
      </c>
      <c r="R117" s="557">
        <v>0</v>
      </c>
      <c r="S117" s="557">
        <v>0.2</v>
      </c>
      <c r="T117" s="557">
        <v>0</v>
      </c>
      <c r="U117" s="558">
        <f>U116/$U$125</f>
        <v>0.5</v>
      </c>
    </row>
    <row r="118" spans="1:21">
      <c r="A118" s="597" t="s">
        <v>6</v>
      </c>
      <c r="B118" s="553"/>
      <c r="C118" s="554"/>
      <c r="D118" s="554"/>
      <c r="E118" s="554"/>
      <c r="F118" s="555"/>
      <c r="G118" s="554"/>
      <c r="H118" s="554"/>
      <c r="I118" s="554"/>
      <c r="J118" s="554"/>
      <c r="K118" s="555"/>
      <c r="L118" s="554"/>
      <c r="M118" s="554"/>
      <c r="N118" s="554"/>
      <c r="O118" s="554"/>
      <c r="P118" s="555"/>
      <c r="Q118" s="554"/>
      <c r="R118" s="554"/>
      <c r="S118" s="554"/>
      <c r="T118" s="554"/>
      <c r="U118" s="555"/>
    </row>
    <row r="119" spans="1:21" ht="15" customHeight="1">
      <c r="A119" s="596" t="s">
        <v>7</v>
      </c>
      <c r="B119" s="561">
        <v>1</v>
      </c>
      <c r="C119" s="562">
        <v>0</v>
      </c>
      <c r="D119" s="562">
        <v>0</v>
      </c>
      <c r="E119" s="562">
        <v>1</v>
      </c>
      <c r="F119" s="563">
        <v>1</v>
      </c>
      <c r="G119" s="562">
        <v>10</v>
      </c>
      <c r="H119" s="562">
        <v>3</v>
      </c>
      <c r="I119" s="562">
        <v>10</v>
      </c>
      <c r="J119" s="562">
        <v>9</v>
      </c>
      <c r="K119" s="563">
        <v>13</v>
      </c>
      <c r="L119" s="561">
        <v>0</v>
      </c>
      <c r="M119" s="562">
        <v>3</v>
      </c>
      <c r="N119" s="562">
        <v>4</v>
      </c>
      <c r="O119" s="562">
        <v>1</v>
      </c>
      <c r="P119" s="563">
        <v>5</v>
      </c>
      <c r="Q119" s="562">
        <v>0</v>
      </c>
      <c r="R119" s="562">
        <v>0</v>
      </c>
      <c r="S119" s="562">
        <v>2</v>
      </c>
      <c r="T119" s="562">
        <v>0</v>
      </c>
      <c r="U119" s="563">
        <v>0</v>
      </c>
    </row>
    <row r="120" spans="1:21">
      <c r="A120" s="597" t="s">
        <v>8</v>
      </c>
      <c r="B120" s="564">
        <v>4.7619047619047616E-2</v>
      </c>
      <c r="C120" s="565">
        <v>0</v>
      </c>
      <c r="D120" s="565">
        <v>0</v>
      </c>
      <c r="E120" s="565">
        <v>8.3333333333333329E-2</v>
      </c>
      <c r="F120" s="566">
        <f>F119/$F$125</f>
        <v>0.1</v>
      </c>
      <c r="G120" s="565">
        <v>6.6225165562913912E-2</v>
      </c>
      <c r="H120" s="565">
        <v>0.03</v>
      </c>
      <c r="I120" s="565">
        <v>8.6206896551724144E-2</v>
      </c>
      <c r="J120" s="565">
        <v>8.7378640776699032E-2</v>
      </c>
      <c r="K120" s="566">
        <f>K119/$K$125</f>
        <v>0.10317460317460317</v>
      </c>
      <c r="L120" s="564">
        <v>0</v>
      </c>
      <c r="M120" s="565">
        <v>6.6666666666666666E-2</v>
      </c>
      <c r="N120" s="565">
        <v>0.12903225806451613</v>
      </c>
      <c r="O120" s="565">
        <f>O119/$O$125</f>
        <v>2.7777777777777776E-2</v>
      </c>
      <c r="P120" s="566">
        <f>P119/$P$125</f>
        <v>0.11627906976744186</v>
      </c>
      <c r="Q120" s="565">
        <v>0</v>
      </c>
      <c r="R120" s="565">
        <v>0</v>
      </c>
      <c r="S120" s="565">
        <v>0.4</v>
      </c>
      <c r="T120" s="565">
        <v>0</v>
      </c>
      <c r="U120" s="566">
        <f>U119/$U$125</f>
        <v>0</v>
      </c>
    </row>
    <row r="121" spans="1:21">
      <c r="A121" s="596" t="s">
        <v>9</v>
      </c>
      <c r="B121" s="553">
        <v>3</v>
      </c>
      <c r="C121" s="554">
        <v>0</v>
      </c>
      <c r="D121" s="554">
        <v>3</v>
      </c>
      <c r="E121" s="554">
        <v>3</v>
      </c>
      <c r="F121" s="555">
        <v>1</v>
      </c>
      <c r="G121" s="554">
        <v>9</v>
      </c>
      <c r="H121" s="554">
        <v>8</v>
      </c>
      <c r="I121" s="554">
        <v>11</v>
      </c>
      <c r="J121" s="554">
        <v>3</v>
      </c>
      <c r="K121" s="555">
        <v>13</v>
      </c>
      <c r="L121" s="554">
        <v>2</v>
      </c>
      <c r="M121" s="554">
        <v>4</v>
      </c>
      <c r="N121" s="554">
        <v>3</v>
      </c>
      <c r="O121" s="554">
        <v>4</v>
      </c>
      <c r="P121" s="555">
        <v>3</v>
      </c>
      <c r="Q121" s="554">
        <v>0</v>
      </c>
      <c r="R121" s="554">
        <v>0</v>
      </c>
      <c r="S121" s="554">
        <v>2</v>
      </c>
      <c r="T121" s="554">
        <v>1</v>
      </c>
      <c r="U121" s="555">
        <v>1</v>
      </c>
    </row>
    <row r="122" spans="1:21">
      <c r="A122" s="597" t="s">
        <v>10</v>
      </c>
      <c r="B122" s="556">
        <v>0.14285714285714285</v>
      </c>
      <c r="C122" s="557">
        <v>0</v>
      </c>
      <c r="D122" s="557">
        <v>0.1875</v>
      </c>
      <c r="E122" s="557">
        <v>0.25</v>
      </c>
      <c r="F122" s="558">
        <f>F121/$F$125</f>
        <v>0.1</v>
      </c>
      <c r="G122" s="557">
        <v>5.9602649006622516E-2</v>
      </c>
      <c r="H122" s="557">
        <v>7.0000000000000007E-2</v>
      </c>
      <c r="I122" s="557">
        <v>9.4827586206896547E-2</v>
      </c>
      <c r="J122" s="557">
        <v>2.9126213592233011E-2</v>
      </c>
      <c r="K122" s="558">
        <f>K121/$K$125</f>
        <v>0.10317460317460317</v>
      </c>
      <c r="L122" s="557">
        <v>0.10526315789473684</v>
      </c>
      <c r="M122" s="557">
        <v>8.8888888888888892E-2</v>
      </c>
      <c r="N122" s="557">
        <v>9.6774193548387094E-2</v>
      </c>
      <c r="O122" s="557">
        <f>O121/$O$125</f>
        <v>0.1111111111111111</v>
      </c>
      <c r="P122" s="558">
        <f>P121/$P$125</f>
        <v>6.9767441860465115E-2</v>
      </c>
      <c r="Q122" s="557">
        <v>0</v>
      </c>
      <c r="R122" s="557">
        <v>0</v>
      </c>
      <c r="S122" s="557">
        <v>0.4</v>
      </c>
      <c r="T122" s="557">
        <v>0.33333333333333331</v>
      </c>
      <c r="U122" s="558">
        <f>U121/$U$125</f>
        <v>0.16666666666666666</v>
      </c>
    </row>
    <row r="123" spans="1:21">
      <c r="A123" s="596" t="s">
        <v>11</v>
      </c>
      <c r="B123" s="561">
        <v>1</v>
      </c>
      <c r="C123" s="562">
        <v>5</v>
      </c>
      <c r="D123" s="562">
        <v>0</v>
      </c>
      <c r="E123" s="562">
        <v>1</v>
      </c>
      <c r="F123" s="563">
        <v>2</v>
      </c>
      <c r="G123" s="562">
        <v>22</v>
      </c>
      <c r="H123" s="562">
        <v>7</v>
      </c>
      <c r="I123" s="562">
        <v>11</v>
      </c>
      <c r="J123" s="562">
        <v>8</v>
      </c>
      <c r="K123" s="563">
        <v>11</v>
      </c>
      <c r="L123" s="562">
        <v>5</v>
      </c>
      <c r="M123" s="562">
        <v>14</v>
      </c>
      <c r="N123" s="562">
        <v>8</v>
      </c>
      <c r="O123" s="562">
        <v>9</v>
      </c>
      <c r="P123" s="563">
        <v>9</v>
      </c>
      <c r="Q123" s="562">
        <v>0</v>
      </c>
      <c r="R123" s="562">
        <v>1</v>
      </c>
      <c r="S123" s="562">
        <v>0</v>
      </c>
      <c r="T123" s="562">
        <v>2</v>
      </c>
      <c r="U123" s="563">
        <v>2</v>
      </c>
    </row>
    <row r="124" spans="1:21">
      <c r="A124" s="597" t="s">
        <v>12</v>
      </c>
      <c r="B124" s="564">
        <v>4.7619047619047616E-2</v>
      </c>
      <c r="C124" s="565">
        <v>0.36</v>
      </c>
      <c r="D124" s="565">
        <v>0</v>
      </c>
      <c r="E124" s="565">
        <v>8.3333333333333329E-2</v>
      </c>
      <c r="F124" s="558">
        <f>F123/$F$125</f>
        <v>0.2</v>
      </c>
      <c r="G124" s="565">
        <v>0.14569536423841059</v>
      </c>
      <c r="H124" s="565">
        <v>0.06</v>
      </c>
      <c r="I124" s="565">
        <v>9.4827586206896547E-2</v>
      </c>
      <c r="J124" s="565">
        <v>7.7669902912621352E-2</v>
      </c>
      <c r="K124" s="558">
        <f>K123/$K$125</f>
        <v>8.7301587301587297E-2</v>
      </c>
      <c r="L124" s="565">
        <v>0.26315789473684209</v>
      </c>
      <c r="M124" s="565">
        <v>0.31111111111111112</v>
      </c>
      <c r="N124" s="557">
        <v>0.25806451612903225</v>
      </c>
      <c r="O124" s="557">
        <f>O123/$O$125</f>
        <v>0.25</v>
      </c>
      <c r="P124" s="558">
        <f>P123/$P$125</f>
        <v>0.20930232558139536</v>
      </c>
      <c r="Q124" s="565">
        <v>0</v>
      </c>
      <c r="R124" s="570">
        <v>0</v>
      </c>
      <c r="S124" s="570">
        <v>0</v>
      </c>
      <c r="T124" s="557">
        <v>0.66666666666666663</v>
      </c>
      <c r="U124" s="558">
        <f>U123/$U$125</f>
        <v>0.33333333333333331</v>
      </c>
    </row>
    <row r="125" spans="1:21">
      <c r="A125" s="596" t="s">
        <v>34</v>
      </c>
      <c r="B125" s="561">
        <v>21</v>
      </c>
      <c r="C125" s="562">
        <v>14</v>
      </c>
      <c r="D125" s="562">
        <v>16</v>
      </c>
      <c r="E125" s="562">
        <v>12</v>
      </c>
      <c r="F125" s="563">
        <v>10</v>
      </c>
      <c r="G125" s="562">
        <v>151</v>
      </c>
      <c r="H125" s="562">
        <v>112</v>
      </c>
      <c r="I125" s="562">
        <v>116</v>
      </c>
      <c r="J125" s="562">
        <v>103</v>
      </c>
      <c r="K125" s="563">
        <v>126</v>
      </c>
      <c r="L125" s="561">
        <v>19</v>
      </c>
      <c r="M125" s="562">
        <v>45</v>
      </c>
      <c r="N125" s="562">
        <v>31</v>
      </c>
      <c r="O125" s="562">
        <v>36</v>
      </c>
      <c r="P125" s="563">
        <v>43</v>
      </c>
      <c r="Q125" s="562">
        <v>1</v>
      </c>
      <c r="R125" s="562">
        <v>1</v>
      </c>
      <c r="S125" s="562">
        <v>5</v>
      </c>
      <c r="T125" s="562">
        <v>3</v>
      </c>
      <c r="U125" s="563">
        <v>6</v>
      </c>
    </row>
    <row r="126" spans="1:21">
      <c r="A126" s="598"/>
      <c r="B126" s="564">
        <v>1</v>
      </c>
      <c r="C126" s="565">
        <v>1</v>
      </c>
      <c r="D126" s="565">
        <v>1</v>
      </c>
      <c r="E126" s="565">
        <v>1</v>
      </c>
      <c r="F126" s="566">
        <f>F125/$F$125</f>
        <v>1</v>
      </c>
      <c r="G126" s="565">
        <v>1</v>
      </c>
      <c r="H126" s="565">
        <v>1</v>
      </c>
      <c r="I126" s="565">
        <v>1</v>
      </c>
      <c r="J126" s="565">
        <v>1</v>
      </c>
      <c r="K126" s="566">
        <f>K125/$K$125</f>
        <v>1</v>
      </c>
      <c r="L126" s="564">
        <v>1</v>
      </c>
      <c r="M126" s="565">
        <v>1</v>
      </c>
      <c r="N126" s="565">
        <v>1</v>
      </c>
      <c r="O126" s="565">
        <v>1</v>
      </c>
      <c r="P126" s="566">
        <f>P125/$P$125</f>
        <v>1</v>
      </c>
      <c r="Q126" s="565">
        <v>1</v>
      </c>
      <c r="R126" s="565">
        <v>1</v>
      </c>
      <c r="S126" s="565">
        <v>1</v>
      </c>
      <c r="T126" s="565">
        <v>1</v>
      </c>
      <c r="U126" s="566">
        <f>U125/$U$125</f>
        <v>1</v>
      </c>
    </row>
    <row r="127" spans="1:21">
      <c r="A127" s="571"/>
      <c r="B127" s="557"/>
      <c r="C127" s="557"/>
      <c r="D127" s="557"/>
      <c r="E127" s="557"/>
      <c r="F127" s="557"/>
      <c r="G127" s="557"/>
      <c r="H127" s="557"/>
      <c r="I127" s="557"/>
      <c r="J127" s="557"/>
      <c r="K127" s="557"/>
      <c r="L127" s="557"/>
      <c r="M127" s="557"/>
      <c r="N127" s="557"/>
      <c r="O127" s="557"/>
      <c r="P127" s="557"/>
      <c r="Q127" s="545"/>
      <c r="R127" s="545"/>
      <c r="S127" s="545"/>
      <c r="T127" s="545"/>
      <c r="U127" s="545"/>
    </row>
    <row r="128" spans="1:21" s="73" customFormat="1">
      <c r="A128" s="572" t="s">
        <v>3</v>
      </c>
      <c r="B128" s="801" t="s">
        <v>26</v>
      </c>
      <c r="C128" s="801"/>
      <c r="D128" s="801"/>
      <c r="E128" s="801"/>
      <c r="F128" s="802"/>
      <c r="G128" s="800" t="s">
        <v>129</v>
      </c>
      <c r="H128" s="801"/>
      <c r="I128" s="801"/>
      <c r="J128" s="801"/>
      <c r="K128" s="802"/>
      <c r="L128" s="800" t="s">
        <v>34</v>
      </c>
      <c r="M128" s="801"/>
      <c r="N128" s="801"/>
      <c r="O128" s="801"/>
      <c r="P128" s="802"/>
      <c r="Q128" s="545"/>
      <c r="R128" s="545"/>
      <c r="S128" s="545"/>
      <c r="T128" s="540"/>
      <c r="U128" s="540"/>
    </row>
    <row r="129" spans="1:21" ht="20">
      <c r="A129" s="547"/>
      <c r="B129" s="548" t="s">
        <v>157</v>
      </c>
      <c r="C129" s="549" t="s">
        <v>193</v>
      </c>
      <c r="D129" s="549" t="s">
        <v>225</v>
      </c>
      <c r="E129" s="549" t="s">
        <v>241</v>
      </c>
      <c r="F129" s="550" t="s">
        <v>255</v>
      </c>
      <c r="G129" s="549" t="s">
        <v>157</v>
      </c>
      <c r="H129" s="549" t="s">
        <v>193</v>
      </c>
      <c r="I129" s="549" t="s">
        <v>225</v>
      </c>
      <c r="J129" s="549" t="s">
        <v>241</v>
      </c>
      <c r="K129" s="550" t="s">
        <v>255</v>
      </c>
      <c r="L129" s="549" t="s">
        <v>157</v>
      </c>
      <c r="M129" s="549" t="s">
        <v>193</v>
      </c>
      <c r="N129" s="549" t="s">
        <v>225</v>
      </c>
      <c r="O129" s="549" t="s">
        <v>241</v>
      </c>
      <c r="P129" s="550" t="s">
        <v>255</v>
      </c>
      <c r="Q129" s="545"/>
      <c r="R129" s="545"/>
      <c r="S129" s="545"/>
      <c r="T129" s="545"/>
      <c r="U129" s="545"/>
    </row>
    <row r="130" spans="1:21">
      <c r="A130" s="552" t="s">
        <v>4</v>
      </c>
      <c r="B130" s="554">
        <v>31</v>
      </c>
      <c r="C130" s="554">
        <v>24</v>
      </c>
      <c r="D130" s="554">
        <v>12</v>
      </c>
      <c r="E130" s="554">
        <v>17</v>
      </c>
      <c r="F130" s="555">
        <v>20</v>
      </c>
      <c r="G130" s="554">
        <v>20</v>
      </c>
      <c r="H130" s="554">
        <v>15</v>
      </c>
      <c r="I130" s="554">
        <v>17</v>
      </c>
      <c r="J130" s="554">
        <v>17</v>
      </c>
      <c r="K130" s="555">
        <v>13</v>
      </c>
      <c r="L130" s="554">
        <v>190</v>
      </c>
      <c r="M130" s="554">
        <v>166</v>
      </c>
      <c r="N130" s="554">
        <v>155</v>
      </c>
      <c r="O130" s="554">
        <f>E116+J116+O116+T116+E130+J130</f>
        <v>145</v>
      </c>
      <c r="P130" s="555">
        <f>F116+K116+P116+U116+F130+K130</f>
        <v>157</v>
      </c>
      <c r="Q130" s="545"/>
      <c r="R130" s="545"/>
      <c r="S130" s="545"/>
      <c r="T130" s="545"/>
      <c r="U130" s="545"/>
    </row>
    <row r="131" spans="1:21">
      <c r="A131" s="552" t="s">
        <v>5</v>
      </c>
      <c r="B131" s="557">
        <v>0.62</v>
      </c>
      <c r="C131" s="557">
        <v>0.69</v>
      </c>
      <c r="D131" s="557">
        <v>0.5</v>
      </c>
      <c r="E131" s="557">
        <v>0.65384615384615385</v>
      </c>
      <c r="F131" s="558">
        <f>F130/$F$139</f>
        <v>0.5714285714285714</v>
      </c>
      <c r="G131" s="557">
        <v>0.83333333333333337</v>
      </c>
      <c r="H131" s="557">
        <v>0.57999999999999996</v>
      </c>
      <c r="I131" s="557">
        <v>0.89473684210526316</v>
      </c>
      <c r="J131" s="557">
        <v>0.6071428571428571</v>
      </c>
      <c r="K131" s="558">
        <f>K130/$K$139</f>
        <v>0.56521739130434778</v>
      </c>
      <c r="L131" s="557">
        <v>0.7142857142857143</v>
      </c>
      <c r="M131" s="557">
        <v>0.71244635193133043</v>
      </c>
      <c r="N131" s="557">
        <v>0.69819819819819817</v>
      </c>
      <c r="O131" s="557">
        <v>0.68269230769230771</v>
      </c>
      <c r="P131" s="558">
        <f>P130/$P$139</f>
        <v>0.64609053497942381</v>
      </c>
      <c r="Q131" s="545"/>
      <c r="R131" s="545"/>
      <c r="S131" s="545"/>
      <c r="T131" s="545"/>
      <c r="U131" s="545"/>
    </row>
    <row r="132" spans="1:21">
      <c r="A132" s="560" t="s">
        <v>6</v>
      </c>
      <c r="B132" s="554"/>
      <c r="C132" s="554"/>
      <c r="D132" s="554"/>
      <c r="E132" s="554"/>
      <c r="F132" s="555"/>
      <c r="G132" s="554"/>
      <c r="H132" s="554"/>
      <c r="I132" s="554"/>
      <c r="J132" s="554"/>
      <c r="K132" s="555"/>
      <c r="L132" s="554"/>
      <c r="M132" s="554"/>
      <c r="N132" s="554"/>
      <c r="O132" s="554"/>
      <c r="P132" s="555"/>
      <c r="Q132" s="545"/>
      <c r="R132" s="545"/>
      <c r="S132" s="545"/>
      <c r="T132" s="545"/>
      <c r="U132" s="545"/>
    </row>
    <row r="133" spans="1:21">
      <c r="A133" s="552" t="s">
        <v>7</v>
      </c>
      <c r="B133" s="561">
        <v>3</v>
      </c>
      <c r="C133" s="562">
        <v>1</v>
      </c>
      <c r="D133" s="562">
        <v>2</v>
      </c>
      <c r="E133" s="562">
        <v>0</v>
      </c>
      <c r="F133" s="563">
        <v>1</v>
      </c>
      <c r="G133" s="562">
        <v>0</v>
      </c>
      <c r="H133" s="562">
        <v>3</v>
      </c>
      <c r="I133" s="562">
        <v>0</v>
      </c>
      <c r="J133" s="562">
        <v>0</v>
      </c>
      <c r="K133" s="563">
        <v>1</v>
      </c>
      <c r="L133" s="562">
        <v>14</v>
      </c>
      <c r="M133" s="562">
        <v>10</v>
      </c>
      <c r="N133" s="562">
        <v>18</v>
      </c>
      <c r="O133" s="562">
        <f>E119+J119+O119+T119+E133+J133</f>
        <v>11</v>
      </c>
      <c r="P133" s="563">
        <f>F119+K119+P119+U119+F133+K133</f>
        <v>21</v>
      </c>
      <c r="Q133" s="545"/>
      <c r="R133" s="545"/>
      <c r="S133" s="545"/>
      <c r="T133" s="545"/>
      <c r="U133" s="545"/>
    </row>
    <row r="134" spans="1:21">
      <c r="A134" s="560" t="s">
        <v>8</v>
      </c>
      <c r="B134" s="564">
        <v>0.06</v>
      </c>
      <c r="C134" s="565">
        <v>0.03</v>
      </c>
      <c r="D134" s="565">
        <v>8.3333333333333329E-2</v>
      </c>
      <c r="E134" s="565">
        <v>0</v>
      </c>
      <c r="F134" s="566">
        <f>F133/$F$139</f>
        <v>2.8571428571428571E-2</v>
      </c>
      <c r="G134" s="565">
        <v>0</v>
      </c>
      <c r="H134" s="565">
        <v>0.12</v>
      </c>
      <c r="I134" s="565">
        <v>0</v>
      </c>
      <c r="J134" s="565">
        <v>0</v>
      </c>
      <c r="K134" s="566">
        <f>K133/$K$139</f>
        <v>4.3478260869565216E-2</v>
      </c>
      <c r="L134" s="565">
        <v>5.2631578947368418E-2</v>
      </c>
      <c r="M134" s="565">
        <v>4.2918454935622317E-2</v>
      </c>
      <c r="N134" s="565">
        <v>8.1081081081081086E-2</v>
      </c>
      <c r="O134" s="565">
        <v>7.6923076923076927E-2</v>
      </c>
      <c r="P134" s="566">
        <f>P133/$P$139</f>
        <v>8.6419753086419748E-2</v>
      </c>
      <c r="Q134" s="545"/>
      <c r="R134" s="545"/>
      <c r="S134" s="545"/>
      <c r="T134" s="545"/>
      <c r="U134" s="545"/>
    </row>
    <row r="135" spans="1:21">
      <c r="A135" s="552" t="s">
        <v>9</v>
      </c>
      <c r="B135" s="554">
        <v>5</v>
      </c>
      <c r="C135" s="554">
        <v>2</v>
      </c>
      <c r="D135" s="554">
        <v>2</v>
      </c>
      <c r="E135" s="554">
        <v>2</v>
      </c>
      <c r="F135" s="555">
        <v>2</v>
      </c>
      <c r="G135" s="554">
        <v>3</v>
      </c>
      <c r="H135" s="554">
        <v>5</v>
      </c>
      <c r="I135" s="554">
        <v>1</v>
      </c>
      <c r="J135" s="554">
        <v>4</v>
      </c>
      <c r="K135" s="555">
        <v>5</v>
      </c>
      <c r="L135" s="554">
        <v>22</v>
      </c>
      <c r="M135" s="554">
        <v>19</v>
      </c>
      <c r="N135" s="554">
        <v>20</v>
      </c>
      <c r="O135" s="554">
        <f>E121+J121+O121+T121+E135+J135</f>
        <v>17</v>
      </c>
      <c r="P135" s="555">
        <f>F121+K121+P121+U121+F135+K135</f>
        <v>25</v>
      </c>
      <c r="Q135" s="545"/>
      <c r="R135" s="545"/>
      <c r="S135" s="545"/>
      <c r="T135" s="545"/>
      <c r="U135" s="545"/>
    </row>
    <row r="136" spans="1:21">
      <c r="A136" s="560" t="s">
        <v>10</v>
      </c>
      <c r="B136" s="557">
        <v>0.1</v>
      </c>
      <c r="C136" s="557">
        <v>0.06</v>
      </c>
      <c r="D136" s="557">
        <v>8.3333333333333329E-2</v>
      </c>
      <c r="E136" s="557">
        <v>7.6923076923076927E-2</v>
      </c>
      <c r="F136" s="558">
        <f>F135/$F$139</f>
        <v>5.7142857142857141E-2</v>
      </c>
      <c r="G136" s="557">
        <v>0.125</v>
      </c>
      <c r="H136" s="557">
        <v>0.19</v>
      </c>
      <c r="I136" s="557">
        <v>5.2631578947368418E-2</v>
      </c>
      <c r="J136" s="557">
        <v>0.14285714285714285</v>
      </c>
      <c r="K136" s="558">
        <f>K135/$K$139</f>
        <v>0.21739130434782608</v>
      </c>
      <c r="L136" s="557">
        <v>8.2706766917293228E-2</v>
      </c>
      <c r="M136" s="557">
        <v>8.15450643776824E-2</v>
      </c>
      <c r="N136" s="557">
        <v>9.0090090090090086E-2</v>
      </c>
      <c r="O136" s="557">
        <v>8.1730769230769232E-2</v>
      </c>
      <c r="P136" s="558">
        <f>P135/$P$139</f>
        <v>0.102880658436214</v>
      </c>
      <c r="Q136" s="545"/>
      <c r="R136" s="545"/>
      <c r="S136" s="545"/>
      <c r="T136" s="545"/>
      <c r="U136" s="545"/>
    </row>
    <row r="137" spans="1:21">
      <c r="A137" s="552" t="s">
        <v>11</v>
      </c>
      <c r="B137" s="561">
        <v>11</v>
      </c>
      <c r="C137" s="562">
        <v>7</v>
      </c>
      <c r="D137" s="562">
        <v>8</v>
      </c>
      <c r="E137" s="562">
        <v>7</v>
      </c>
      <c r="F137" s="563">
        <v>11</v>
      </c>
      <c r="G137" s="562">
        <v>1</v>
      </c>
      <c r="H137" s="562">
        <v>3</v>
      </c>
      <c r="I137" s="562">
        <v>1</v>
      </c>
      <c r="J137" s="562">
        <v>7</v>
      </c>
      <c r="K137" s="563">
        <v>4</v>
      </c>
      <c r="L137" s="562">
        <v>40</v>
      </c>
      <c r="M137" s="562">
        <v>37</v>
      </c>
      <c r="N137" s="562">
        <v>29</v>
      </c>
      <c r="O137" s="562">
        <f>E123+J123+O123+T123+E137+J137</f>
        <v>34</v>
      </c>
      <c r="P137" s="563">
        <f>F123+K123+P123+U123+F137+K137</f>
        <v>39</v>
      </c>
      <c r="Q137" s="545"/>
      <c r="R137" s="545"/>
      <c r="S137" s="545"/>
      <c r="T137" s="545"/>
      <c r="U137" s="545"/>
    </row>
    <row r="138" spans="1:21">
      <c r="A138" s="560" t="s">
        <v>12</v>
      </c>
      <c r="B138" s="564">
        <v>0.22</v>
      </c>
      <c r="C138" s="565">
        <v>0.2</v>
      </c>
      <c r="D138" s="565">
        <v>0.33333333333333331</v>
      </c>
      <c r="E138" s="565">
        <v>0.26923076923076922</v>
      </c>
      <c r="F138" s="558">
        <f>F137/$F$139</f>
        <v>0.31428571428571428</v>
      </c>
      <c r="G138" s="565">
        <v>4.1666666666666664E-2</v>
      </c>
      <c r="H138" s="565">
        <v>0.12</v>
      </c>
      <c r="I138" s="565">
        <v>5.2631578947368418E-2</v>
      </c>
      <c r="J138" s="565">
        <v>0.25</v>
      </c>
      <c r="K138" s="558">
        <f>K137/$K$139</f>
        <v>0.17391304347826086</v>
      </c>
      <c r="L138" s="565">
        <v>0.15037593984962405</v>
      </c>
      <c r="M138" s="565">
        <v>0.15879828326180256</v>
      </c>
      <c r="N138" s="565">
        <v>0.13063063063063063</v>
      </c>
      <c r="O138" s="565">
        <v>0.15865384615384615</v>
      </c>
      <c r="P138" s="558">
        <f>P137/$P$139</f>
        <v>0.16049382716049382</v>
      </c>
      <c r="Q138" s="545"/>
      <c r="R138" s="545"/>
      <c r="S138" s="545"/>
      <c r="T138" s="545"/>
      <c r="U138" s="545"/>
    </row>
    <row r="139" spans="1:21">
      <c r="A139" s="552" t="s">
        <v>34</v>
      </c>
      <c r="B139" s="561">
        <v>50</v>
      </c>
      <c r="C139" s="562">
        <v>35</v>
      </c>
      <c r="D139" s="562">
        <v>24</v>
      </c>
      <c r="E139" s="562">
        <v>26</v>
      </c>
      <c r="F139" s="563">
        <v>35</v>
      </c>
      <c r="G139" s="561">
        <v>24</v>
      </c>
      <c r="H139" s="562">
        <v>26</v>
      </c>
      <c r="I139" s="562">
        <v>19</v>
      </c>
      <c r="J139" s="562">
        <v>28</v>
      </c>
      <c r="K139" s="563">
        <v>23</v>
      </c>
      <c r="L139" s="561">
        <v>266</v>
      </c>
      <c r="M139" s="562">
        <v>233</v>
      </c>
      <c r="N139" s="562">
        <v>222</v>
      </c>
      <c r="O139" s="562">
        <v>208</v>
      </c>
      <c r="P139" s="563">
        <f>F125+K125+P125+U125+F139+K139</f>
        <v>243</v>
      </c>
      <c r="Q139" s="545"/>
      <c r="R139" s="545"/>
      <c r="S139" s="545"/>
      <c r="T139" s="545"/>
      <c r="U139" s="545"/>
    </row>
    <row r="140" spans="1:21">
      <c r="A140" s="569"/>
      <c r="B140" s="564">
        <v>1</v>
      </c>
      <c r="C140" s="565">
        <v>1</v>
      </c>
      <c r="D140" s="565">
        <v>1</v>
      </c>
      <c r="E140" s="565">
        <v>1</v>
      </c>
      <c r="F140" s="566">
        <f>F139/$F$139</f>
        <v>1</v>
      </c>
      <c r="G140" s="564">
        <v>1</v>
      </c>
      <c r="H140" s="565">
        <v>1</v>
      </c>
      <c r="I140" s="565">
        <v>1</v>
      </c>
      <c r="J140" s="565">
        <v>1</v>
      </c>
      <c r="K140" s="566">
        <f>K139/$K$139</f>
        <v>1</v>
      </c>
      <c r="L140" s="564">
        <v>1</v>
      </c>
      <c r="M140" s="565">
        <v>1</v>
      </c>
      <c r="N140" s="565">
        <v>1</v>
      </c>
      <c r="O140" s="565">
        <v>1</v>
      </c>
      <c r="P140" s="566">
        <f>P139/$P$139</f>
        <v>1</v>
      </c>
      <c r="Q140" s="545"/>
      <c r="R140" s="545"/>
      <c r="S140" s="545"/>
      <c r="T140" s="545"/>
      <c r="U140" s="545"/>
    </row>
    <row r="141" spans="1:21">
      <c r="A141" s="590"/>
      <c r="B141" s="545"/>
      <c r="C141" s="545"/>
      <c r="D141" s="545"/>
      <c r="E141" s="545"/>
      <c r="F141" s="545"/>
      <c r="G141" s="545"/>
      <c r="H141" s="545"/>
      <c r="I141" s="545"/>
      <c r="J141" s="545"/>
      <c r="K141" s="545"/>
      <c r="L141" s="545"/>
      <c r="M141" s="545"/>
      <c r="N141" s="545"/>
      <c r="O141" s="545"/>
      <c r="P141" s="545"/>
      <c r="Q141" s="545"/>
      <c r="R141" s="545"/>
      <c r="S141" s="545"/>
      <c r="T141" s="545"/>
      <c r="U141" s="545"/>
    </row>
    <row r="142" spans="1:21">
      <c r="A142" s="590"/>
      <c r="B142" s="545"/>
      <c r="C142" s="545"/>
      <c r="D142" s="545"/>
      <c r="E142" s="545"/>
      <c r="F142" s="545"/>
      <c r="G142" s="545"/>
      <c r="H142" s="545"/>
      <c r="I142" s="545"/>
      <c r="J142" s="545"/>
      <c r="K142" s="545"/>
      <c r="L142" s="545"/>
      <c r="M142" s="545"/>
      <c r="N142" s="545"/>
      <c r="O142" s="545"/>
      <c r="P142" s="545"/>
      <c r="Q142" s="545"/>
      <c r="R142" s="545"/>
      <c r="S142" s="545"/>
      <c r="T142" s="545"/>
      <c r="U142" s="545"/>
    </row>
    <row r="143" spans="1:21">
      <c r="A143" s="590"/>
      <c r="B143" s="545"/>
      <c r="C143" s="545"/>
      <c r="D143" s="545"/>
      <c r="E143" s="545"/>
      <c r="F143" s="545"/>
      <c r="G143" s="545"/>
      <c r="H143" s="545"/>
      <c r="I143" s="545"/>
      <c r="J143" s="545"/>
      <c r="K143" s="545"/>
      <c r="L143" s="545"/>
      <c r="M143" s="545"/>
      <c r="N143" s="545"/>
      <c r="O143" s="545"/>
      <c r="P143" s="545"/>
      <c r="Q143" s="545"/>
      <c r="R143" s="545"/>
      <c r="S143" s="545"/>
      <c r="T143" s="545"/>
      <c r="U143" s="545"/>
    </row>
    <row r="144" spans="1:21">
      <c r="A144" s="798" t="s">
        <v>179</v>
      </c>
      <c r="B144" s="798"/>
      <c r="C144" s="798"/>
      <c r="D144" s="798"/>
      <c r="E144" s="798"/>
      <c r="F144" s="798"/>
      <c r="G144" s="798"/>
      <c r="H144" s="798"/>
      <c r="I144" s="798"/>
      <c r="J144" s="798"/>
      <c r="K144" s="798"/>
      <c r="L144" s="798"/>
      <c r="M144" s="798"/>
      <c r="N144" s="798"/>
      <c r="O144" s="798"/>
      <c r="P144" s="798"/>
      <c r="Q144" s="798"/>
      <c r="R144" s="545"/>
      <c r="S144" s="545"/>
      <c r="T144" s="545"/>
      <c r="U144" s="545"/>
    </row>
    <row r="145" spans="1:21">
      <c r="A145" s="799" t="s">
        <v>263</v>
      </c>
      <c r="B145" s="799"/>
      <c r="C145" s="799"/>
      <c r="D145" s="799"/>
      <c r="E145" s="799"/>
      <c r="F145" s="799"/>
      <c r="G145" s="799"/>
      <c r="H145" s="799"/>
      <c r="I145" s="799"/>
      <c r="J145" s="799"/>
      <c r="K145" s="799"/>
      <c r="L145" s="799"/>
      <c r="M145" s="799"/>
      <c r="N145" s="799"/>
      <c r="O145" s="799"/>
      <c r="P145" s="799"/>
      <c r="Q145" s="799"/>
      <c r="R145" s="545"/>
      <c r="S145" s="545"/>
      <c r="T145" s="545"/>
      <c r="U145" s="545"/>
    </row>
    <row r="146" spans="1:21">
      <c r="A146" s="797" t="s">
        <v>228</v>
      </c>
      <c r="B146" s="797"/>
      <c r="C146" s="797"/>
      <c r="D146" s="797"/>
      <c r="E146" s="797"/>
      <c r="F146" s="797"/>
      <c r="G146" s="797"/>
      <c r="H146" s="797"/>
      <c r="I146" s="797"/>
      <c r="J146" s="797"/>
      <c r="K146" s="797"/>
      <c r="L146" s="797"/>
      <c r="M146" s="797"/>
      <c r="N146" s="797"/>
      <c r="O146" s="797"/>
      <c r="P146" s="797"/>
      <c r="Q146" s="797"/>
      <c r="R146" s="545"/>
      <c r="S146" s="545"/>
      <c r="T146" s="545"/>
      <c r="U146" s="545"/>
    </row>
    <row r="147" spans="1:21">
      <c r="A147" s="543"/>
      <c r="B147" s="544"/>
      <c r="C147" s="544"/>
      <c r="D147" s="544"/>
      <c r="E147" s="544"/>
      <c r="F147" s="544"/>
      <c r="G147" s="544"/>
      <c r="H147" s="544"/>
      <c r="I147" s="544"/>
      <c r="J147" s="544"/>
      <c r="K147" s="544"/>
      <c r="L147" s="544"/>
      <c r="M147" s="544"/>
      <c r="N147" s="544"/>
      <c r="O147" s="544"/>
      <c r="P147" s="544"/>
      <c r="Q147" s="545"/>
      <c r="R147" s="545"/>
      <c r="S147" s="545"/>
      <c r="T147" s="545"/>
      <c r="U147" s="545"/>
    </row>
    <row r="148" spans="1:21" s="73" customFormat="1">
      <c r="A148" s="546" t="s">
        <v>3</v>
      </c>
      <c r="B148" s="801" t="s">
        <v>127</v>
      </c>
      <c r="C148" s="801"/>
      <c r="D148" s="801"/>
      <c r="E148" s="801"/>
      <c r="F148" s="802"/>
      <c r="G148" s="800" t="s">
        <v>20</v>
      </c>
      <c r="H148" s="801"/>
      <c r="I148" s="801"/>
      <c r="J148" s="801"/>
      <c r="K148" s="802"/>
      <c r="L148" s="801" t="s">
        <v>128</v>
      </c>
      <c r="M148" s="801"/>
      <c r="N148" s="801"/>
      <c r="O148" s="801"/>
      <c r="P148" s="801"/>
      <c r="Q148" s="800" t="s">
        <v>25</v>
      </c>
      <c r="R148" s="801"/>
      <c r="S148" s="801"/>
      <c r="T148" s="801"/>
      <c r="U148" s="802"/>
    </row>
    <row r="149" spans="1:21" ht="20">
      <c r="A149" s="547"/>
      <c r="B149" s="548" t="s">
        <v>157</v>
      </c>
      <c r="C149" s="549" t="s">
        <v>193</v>
      </c>
      <c r="D149" s="549" t="s">
        <v>225</v>
      </c>
      <c r="E149" s="549" t="s">
        <v>241</v>
      </c>
      <c r="F149" s="550" t="s">
        <v>255</v>
      </c>
      <c r="G149" s="549" t="s">
        <v>157</v>
      </c>
      <c r="H149" s="549" t="s">
        <v>193</v>
      </c>
      <c r="I149" s="549" t="s">
        <v>225</v>
      </c>
      <c r="J149" s="549" t="s">
        <v>241</v>
      </c>
      <c r="K149" s="550" t="s">
        <v>255</v>
      </c>
      <c r="L149" s="549" t="s">
        <v>157</v>
      </c>
      <c r="M149" s="549" t="s">
        <v>193</v>
      </c>
      <c r="N149" s="549" t="s">
        <v>225</v>
      </c>
      <c r="O149" s="549" t="s">
        <v>241</v>
      </c>
      <c r="P149" s="550" t="s">
        <v>255</v>
      </c>
      <c r="Q149" s="549" t="s">
        <v>157</v>
      </c>
      <c r="R149" s="549" t="s">
        <v>193</v>
      </c>
      <c r="S149" s="549" t="s">
        <v>225</v>
      </c>
      <c r="T149" s="549" t="s">
        <v>241</v>
      </c>
      <c r="U149" s="550" t="s">
        <v>255</v>
      </c>
    </row>
    <row r="150" spans="1:21" ht="15" customHeight="1">
      <c r="A150" s="552" t="s">
        <v>4</v>
      </c>
      <c r="B150" s="554">
        <v>202</v>
      </c>
      <c r="C150" s="554">
        <v>222</v>
      </c>
      <c r="D150" s="554">
        <v>159</v>
      </c>
      <c r="E150" s="554">
        <v>159</v>
      </c>
      <c r="F150" s="555">
        <v>198</v>
      </c>
      <c r="G150" s="554">
        <v>400</v>
      </c>
      <c r="H150" s="554">
        <v>342</v>
      </c>
      <c r="I150" s="554">
        <v>326</v>
      </c>
      <c r="J150" s="554">
        <v>342</v>
      </c>
      <c r="K150" s="555">
        <v>370</v>
      </c>
      <c r="L150" s="554">
        <v>111</v>
      </c>
      <c r="M150" s="554">
        <v>109</v>
      </c>
      <c r="N150" s="554">
        <v>117</v>
      </c>
      <c r="O150" s="554">
        <v>124</v>
      </c>
      <c r="P150" s="555">
        <v>90</v>
      </c>
      <c r="Q150" s="554">
        <v>15</v>
      </c>
      <c r="R150" s="554">
        <v>14</v>
      </c>
      <c r="S150" s="554">
        <v>16</v>
      </c>
      <c r="T150" s="554">
        <v>9</v>
      </c>
      <c r="U150" s="589">
        <v>10</v>
      </c>
    </row>
    <row r="151" spans="1:21">
      <c r="A151" s="552" t="s">
        <v>5</v>
      </c>
      <c r="B151" s="557">
        <v>0.81781376518218618</v>
      </c>
      <c r="C151" s="557">
        <v>0.8</v>
      </c>
      <c r="D151" s="557">
        <v>0.78712871287128716</v>
      </c>
      <c r="E151" s="557">
        <v>0.76076555023923442</v>
      </c>
      <c r="F151" s="558">
        <f>F150/$F$159</f>
        <v>0.77952755905511806</v>
      </c>
      <c r="G151" s="557">
        <v>0.83507306889352817</v>
      </c>
      <c r="H151" s="557">
        <v>0.86</v>
      </c>
      <c r="I151" s="557">
        <v>0.86472148541114058</v>
      </c>
      <c r="J151" s="557">
        <v>0.86582278481012653</v>
      </c>
      <c r="K151" s="558">
        <f>K150/$K$159</f>
        <v>0.83900226757369611</v>
      </c>
      <c r="L151" s="557">
        <v>0.76027397260273977</v>
      </c>
      <c r="M151" s="557">
        <v>0.8515625</v>
      </c>
      <c r="N151" s="557">
        <v>0.79054054054054057</v>
      </c>
      <c r="O151" s="557">
        <f>O150/$O$159</f>
        <v>0.78980891719745228</v>
      </c>
      <c r="P151" s="558">
        <f>P150/$P$159</f>
        <v>0.7142857142857143</v>
      </c>
      <c r="Q151" s="557">
        <v>0.75</v>
      </c>
      <c r="R151" s="557">
        <v>0.78</v>
      </c>
      <c r="S151" s="557">
        <v>0.8</v>
      </c>
      <c r="T151" s="557">
        <v>0.6428571428571429</v>
      </c>
      <c r="U151" s="593">
        <f>U150/$U$159</f>
        <v>0.7142857142857143</v>
      </c>
    </row>
    <row r="152" spans="1:21">
      <c r="A152" s="560" t="s">
        <v>6</v>
      </c>
      <c r="B152" s="554"/>
      <c r="C152" s="554"/>
      <c r="D152" s="554"/>
      <c r="E152" s="554"/>
      <c r="F152" s="555"/>
      <c r="G152" s="554"/>
      <c r="H152" s="554"/>
      <c r="I152" s="554"/>
      <c r="J152" s="554"/>
      <c r="K152" s="555"/>
      <c r="L152" s="554"/>
      <c r="M152" s="554"/>
      <c r="N152" s="554"/>
      <c r="O152" s="554"/>
      <c r="P152" s="555"/>
      <c r="Q152" s="554"/>
      <c r="R152" s="554"/>
      <c r="S152" s="554"/>
      <c r="T152" s="554"/>
      <c r="U152" s="555"/>
    </row>
    <row r="153" spans="1:21" ht="15" customHeight="1">
      <c r="A153" s="552" t="s">
        <v>7</v>
      </c>
      <c r="B153" s="561">
        <v>3</v>
      </c>
      <c r="C153" s="562">
        <v>2</v>
      </c>
      <c r="D153" s="562">
        <v>8</v>
      </c>
      <c r="E153" s="562">
        <v>5</v>
      </c>
      <c r="F153" s="563">
        <v>7</v>
      </c>
      <c r="G153" s="562">
        <v>25</v>
      </c>
      <c r="H153" s="562">
        <v>9</v>
      </c>
      <c r="I153" s="562">
        <v>12</v>
      </c>
      <c r="J153" s="562">
        <v>15</v>
      </c>
      <c r="K153" s="563">
        <v>19</v>
      </c>
      <c r="L153" s="561">
        <v>9</v>
      </c>
      <c r="M153" s="562">
        <v>0</v>
      </c>
      <c r="N153" s="562">
        <v>16</v>
      </c>
      <c r="O153" s="562">
        <v>5</v>
      </c>
      <c r="P153" s="563">
        <v>10</v>
      </c>
      <c r="Q153" s="562">
        <v>0</v>
      </c>
      <c r="R153" s="562">
        <v>1</v>
      </c>
      <c r="S153" s="562">
        <v>2</v>
      </c>
      <c r="T153" s="562">
        <v>1</v>
      </c>
      <c r="U153" s="563">
        <v>2</v>
      </c>
    </row>
    <row r="154" spans="1:21">
      <c r="A154" s="560" t="s">
        <v>8</v>
      </c>
      <c r="B154" s="564">
        <v>1.2145748987854251E-2</v>
      </c>
      <c r="C154" s="565">
        <v>0.01</v>
      </c>
      <c r="D154" s="565">
        <v>3.9603960396039604E-2</v>
      </c>
      <c r="E154" s="565">
        <v>2.3923444976076555E-2</v>
      </c>
      <c r="F154" s="566">
        <f>F153/$F$159</f>
        <v>2.7559055118110236E-2</v>
      </c>
      <c r="G154" s="565">
        <v>5.2192066805845511E-2</v>
      </c>
      <c r="H154" s="565">
        <v>0.02</v>
      </c>
      <c r="I154" s="565">
        <v>3.1830238726790451E-2</v>
      </c>
      <c r="J154" s="565">
        <v>3.7974683544303799E-2</v>
      </c>
      <c r="K154" s="566">
        <f>K153/$K$159</f>
        <v>4.3083900226757371E-2</v>
      </c>
      <c r="L154" s="564">
        <v>6.1643835616438353E-2</v>
      </c>
      <c r="M154" s="565">
        <v>0</v>
      </c>
      <c r="N154" s="565">
        <v>0.10810810810810811</v>
      </c>
      <c r="O154" s="565">
        <f>O153/$O$159</f>
        <v>3.1847133757961783E-2</v>
      </c>
      <c r="P154" s="566">
        <f>P153/$P$159</f>
        <v>7.9365079365079361E-2</v>
      </c>
      <c r="Q154" s="565">
        <v>0</v>
      </c>
      <c r="R154" s="565">
        <v>0.06</v>
      </c>
      <c r="S154" s="565">
        <v>0.1</v>
      </c>
      <c r="T154" s="565">
        <v>7.1428571428571425E-2</v>
      </c>
      <c r="U154" s="566">
        <f>U153/$U$159</f>
        <v>0.14285714285714285</v>
      </c>
    </row>
    <row r="155" spans="1:21">
      <c r="A155" s="552" t="s">
        <v>9</v>
      </c>
      <c r="B155" s="554">
        <v>35</v>
      </c>
      <c r="C155" s="554">
        <v>43</v>
      </c>
      <c r="D155" s="554">
        <v>29</v>
      </c>
      <c r="E155" s="554">
        <v>37</v>
      </c>
      <c r="F155" s="555">
        <v>43</v>
      </c>
      <c r="G155" s="554">
        <v>33</v>
      </c>
      <c r="H155" s="554">
        <v>25</v>
      </c>
      <c r="I155" s="554">
        <v>18</v>
      </c>
      <c r="J155" s="554">
        <v>25</v>
      </c>
      <c r="K155" s="555">
        <v>34</v>
      </c>
      <c r="L155" s="554">
        <v>7</v>
      </c>
      <c r="M155" s="554">
        <v>10</v>
      </c>
      <c r="N155" s="554">
        <v>6</v>
      </c>
      <c r="O155" s="554">
        <v>5</v>
      </c>
      <c r="P155" s="555">
        <v>11</v>
      </c>
      <c r="Q155" s="554">
        <v>3</v>
      </c>
      <c r="R155" s="554">
        <v>1</v>
      </c>
      <c r="S155" s="554">
        <v>1</v>
      </c>
      <c r="T155" s="554">
        <v>1</v>
      </c>
      <c r="U155" s="555">
        <v>1</v>
      </c>
    </row>
    <row r="156" spans="1:21">
      <c r="A156" s="560" t="s">
        <v>10</v>
      </c>
      <c r="B156" s="557">
        <v>0.1417004048582996</v>
      </c>
      <c r="C156" s="557">
        <v>0.15</v>
      </c>
      <c r="D156" s="557">
        <v>0.14356435643564355</v>
      </c>
      <c r="E156" s="557">
        <v>0.17703349282296652</v>
      </c>
      <c r="F156" s="558">
        <f>F155/$F$159</f>
        <v>0.16929133858267717</v>
      </c>
      <c r="G156" s="557">
        <v>6.889352818371608E-2</v>
      </c>
      <c r="H156" s="557">
        <v>0.06</v>
      </c>
      <c r="I156" s="557">
        <v>4.7745358090185673E-2</v>
      </c>
      <c r="J156" s="557">
        <v>6.3291139240506333E-2</v>
      </c>
      <c r="K156" s="558">
        <f>K155/$K$159</f>
        <v>7.7097505668934238E-2</v>
      </c>
      <c r="L156" s="557">
        <v>4.7945205479452052E-2</v>
      </c>
      <c r="M156" s="557">
        <v>7.8125E-2</v>
      </c>
      <c r="N156" s="557">
        <v>4.0540540540540543E-2</v>
      </c>
      <c r="O156" s="557">
        <v>3.1847133757961783E-2</v>
      </c>
      <c r="P156" s="558">
        <f>P155/$P$159</f>
        <v>8.7301587301587297E-2</v>
      </c>
      <c r="Q156" s="557">
        <v>0.15</v>
      </c>
      <c r="R156" s="557">
        <v>0.06</v>
      </c>
      <c r="S156" s="557">
        <v>0.05</v>
      </c>
      <c r="T156" s="557">
        <v>7.1428571428571425E-2</v>
      </c>
      <c r="U156" s="558">
        <f>U155/$U$159</f>
        <v>7.1428571428571425E-2</v>
      </c>
    </row>
    <row r="157" spans="1:21">
      <c r="A157" s="552" t="s">
        <v>11</v>
      </c>
      <c r="B157" s="561">
        <v>7</v>
      </c>
      <c r="C157" s="562">
        <v>10</v>
      </c>
      <c r="D157" s="562">
        <v>6</v>
      </c>
      <c r="E157" s="562">
        <v>8</v>
      </c>
      <c r="F157" s="563">
        <v>6</v>
      </c>
      <c r="G157" s="562">
        <v>21</v>
      </c>
      <c r="H157" s="562">
        <v>19</v>
      </c>
      <c r="I157" s="562">
        <v>21</v>
      </c>
      <c r="J157" s="562">
        <v>13</v>
      </c>
      <c r="K157" s="563">
        <v>18</v>
      </c>
      <c r="L157" s="562">
        <v>19</v>
      </c>
      <c r="M157" s="562">
        <v>9</v>
      </c>
      <c r="N157" s="562">
        <v>9</v>
      </c>
      <c r="O157" s="562">
        <v>20</v>
      </c>
      <c r="P157" s="563">
        <v>15</v>
      </c>
      <c r="Q157" s="562">
        <v>2</v>
      </c>
      <c r="R157" s="562">
        <v>2</v>
      </c>
      <c r="S157" s="562">
        <v>1</v>
      </c>
      <c r="T157" s="562">
        <v>3</v>
      </c>
      <c r="U157" s="563">
        <v>1</v>
      </c>
    </row>
    <row r="158" spans="1:21">
      <c r="A158" s="560" t="s">
        <v>12</v>
      </c>
      <c r="B158" s="564">
        <v>2.8340080971659919E-2</v>
      </c>
      <c r="C158" s="565">
        <v>0.04</v>
      </c>
      <c r="D158" s="565">
        <v>2.9702970297029702E-2</v>
      </c>
      <c r="E158" s="565">
        <v>3.8277511961722487E-2</v>
      </c>
      <c r="F158" s="558">
        <f>F157/$F$159</f>
        <v>2.3622047244094488E-2</v>
      </c>
      <c r="G158" s="565">
        <v>4.3841336116910233E-2</v>
      </c>
      <c r="H158" s="565">
        <v>0.05</v>
      </c>
      <c r="I158" s="565">
        <v>5.5702917771883291E-2</v>
      </c>
      <c r="J158" s="565">
        <v>3.2911392405063293E-2</v>
      </c>
      <c r="K158" s="558">
        <f>K157/$K$159</f>
        <v>4.0816326530612242E-2</v>
      </c>
      <c r="L158" s="565">
        <v>0.13013698630136986</v>
      </c>
      <c r="M158" s="565">
        <v>7.03125E-2</v>
      </c>
      <c r="N158" s="557">
        <v>6.0810810810810814E-2</v>
      </c>
      <c r="O158" s="557">
        <v>0.12738853503184713</v>
      </c>
      <c r="P158" s="558">
        <f>P157/$P$159</f>
        <v>0.11904761904761904</v>
      </c>
      <c r="Q158" s="565">
        <v>0.1</v>
      </c>
      <c r="R158" s="570">
        <v>0.11</v>
      </c>
      <c r="S158" s="570">
        <v>0.05</v>
      </c>
      <c r="T158" s="565">
        <v>0.21428571428571427</v>
      </c>
      <c r="U158" s="558">
        <f>U157/$U$159</f>
        <v>7.1428571428571425E-2</v>
      </c>
    </row>
    <row r="159" spans="1:21">
      <c r="A159" s="552" t="s">
        <v>34</v>
      </c>
      <c r="B159" s="561">
        <v>247</v>
      </c>
      <c r="C159" s="562">
        <v>279</v>
      </c>
      <c r="D159" s="562">
        <v>202</v>
      </c>
      <c r="E159" s="562">
        <v>209</v>
      </c>
      <c r="F159" s="563">
        <v>254</v>
      </c>
      <c r="G159" s="562">
        <v>479</v>
      </c>
      <c r="H159" s="562">
        <v>396</v>
      </c>
      <c r="I159" s="562">
        <v>377</v>
      </c>
      <c r="J159" s="562">
        <v>395</v>
      </c>
      <c r="K159" s="563">
        <v>441</v>
      </c>
      <c r="L159" s="561">
        <v>146</v>
      </c>
      <c r="M159" s="562">
        <v>128</v>
      </c>
      <c r="N159" s="562">
        <v>148</v>
      </c>
      <c r="O159" s="562">
        <v>157</v>
      </c>
      <c r="P159" s="563">
        <v>126</v>
      </c>
      <c r="Q159" s="562">
        <v>20</v>
      </c>
      <c r="R159" s="562">
        <v>18</v>
      </c>
      <c r="S159" s="562">
        <v>20</v>
      </c>
      <c r="T159" s="562">
        <v>14</v>
      </c>
      <c r="U159" s="563">
        <v>14</v>
      </c>
    </row>
    <row r="160" spans="1:21">
      <c r="A160" s="569"/>
      <c r="B160" s="564">
        <v>1</v>
      </c>
      <c r="C160" s="565">
        <v>1</v>
      </c>
      <c r="D160" s="565">
        <v>1</v>
      </c>
      <c r="E160" s="565">
        <v>1</v>
      </c>
      <c r="F160" s="566">
        <f>F159/$F$159</f>
        <v>1</v>
      </c>
      <c r="G160" s="565">
        <v>1</v>
      </c>
      <c r="H160" s="565">
        <v>1</v>
      </c>
      <c r="I160" s="565">
        <v>1</v>
      </c>
      <c r="J160" s="565">
        <v>1</v>
      </c>
      <c r="K160" s="566">
        <f>K159/$K$159</f>
        <v>1</v>
      </c>
      <c r="L160" s="564">
        <v>1</v>
      </c>
      <c r="M160" s="565">
        <v>1</v>
      </c>
      <c r="N160" s="565">
        <v>1</v>
      </c>
      <c r="O160" s="565">
        <v>1</v>
      </c>
      <c r="P160" s="566">
        <f>P159/$P$159</f>
        <v>1</v>
      </c>
      <c r="Q160" s="565">
        <v>1</v>
      </c>
      <c r="R160" s="565">
        <v>1</v>
      </c>
      <c r="S160" s="565">
        <v>1</v>
      </c>
      <c r="T160" s="565">
        <v>1</v>
      </c>
      <c r="U160" s="566">
        <f>U159/$U$159</f>
        <v>1</v>
      </c>
    </row>
    <row r="161" spans="1:21">
      <c r="A161" s="571"/>
      <c r="B161" s="557"/>
      <c r="C161" s="557"/>
      <c r="D161" s="557"/>
      <c r="E161" s="557"/>
      <c r="F161" s="557"/>
      <c r="G161" s="557"/>
      <c r="H161" s="557"/>
      <c r="I161" s="557"/>
      <c r="J161" s="557"/>
      <c r="K161" s="557"/>
      <c r="L161" s="557"/>
      <c r="M161" s="557"/>
      <c r="N161" s="557"/>
      <c r="O161" s="557"/>
      <c r="P161" s="557"/>
      <c r="Q161" s="545"/>
      <c r="R161" s="545"/>
      <c r="S161" s="545"/>
      <c r="T161" s="545"/>
      <c r="U161" s="545"/>
    </row>
    <row r="162" spans="1:21" s="73" customFormat="1">
      <c r="A162" s="572" t="s">
        <v>3</v>
      </c>
      <c r="B162" s="801" t="s">
        <v>26</v>
      </c>
      <c r="C162" s="801"/>
      <c r="D162" s="801"/>
      <c r="E162" s="801"/>
      <c r="F162" s="802"/>
      <c r="G162" s="800" t="s">
        <v>129</v>
      </c>
      <c r="H162" s="801"/>
      <c r="I162" s="801"/>
      <c r="J162" s="801"/>
      <c r="K162" s="802"/>
      <c r="L162" s="800" t="s">
        <v>34</v>
      </c>
      <c r="M162" s="801"/>
      <c r="N162" s="801"/>
      <c r="O162" s="801"/>
      <c r="P162" s="802"/>
      <c r="Q162" s="545"/>
      <c r="R162" s="545"/>
      <c r="S162" s="545"/>
      <c r="T162" s="540"/>
      <c r="U162" s="540"/>
    </row>
    <row r="163" spans="1:21" ht="20">
      <c r="A163" s="547"/>
      <c r="B163" s="548" t="s">
        <v>157</v>
      </c>
      <c r="C163" s="549" t="s">
        <v>193</v>
      </c>
      <c r="D163" s="549" t="s">
        <v>225</v>
      </c>
      <c r="E163" s="549" t="s">
        <v>241</v>
      </c>
      <c r="F163" s="550" t="s">
        <v>255</v>
      </c>
      <c r="G163" s="549" t="s">
        <v>157</v>
      </c>
      <c r="H163" s="549" t="s">
        <v>193</v>
      </c>
      <c r="I163" s="549" t="s">
        <v>225</v>
      </c>
      <c r="J163" s="549" t="s">
        <v>241</v>
      </c>
      <c r="K163" s="550" t="s">
        <v>255</v>
      </c>
      <c r="L163" s="549" t="s">
        <v>157</v>
      </c>
      <c r="M163" s="549" t="s">
        <v>193</v>
      </c>
      <c r="N163" s="549" t="s">
        <v>225</v>
      </c>
      <c r="O163" s="549" t="s">
        <v>241</v>
      </c>
      <c r="P163" s="550" t="s">
        <v>255</v>
      </c>
      <c r="Q163" s="545"/>
      <c r="R163" s="545"/>
      <c r="S163" s="545"/>
      <c r="T163" s="545"/>
      <c r="U163" s="545"/>
    </row>
    <row r="164" spans="1:21">
      <c r="A164" s="552" t="s">
        <v>4</v>
      </c>
      <c r="B164" s="554">
        <v>174</v>
      </c>
      <c r="C164" s="554">
        <v>135</v>
      </c>
      <c r="D164" s="554">
        <v>136</v>
      </c>
      <c r="E164" s="554">
        <v>128</v>
      </c>
      <c r="F164" s="555">
        <v>143</v>
      </c>
      <c r="G164" s="554">
        <v>207</v>
      </c>
      <c r="H164" s="554">
        <v>154</v>
      </c>
      <c r="I164" s="554">
        <v>127</v>
      </c>
      <c r="J164" s="554">
        <v>150</v>
      </c>
      <c r="K164" s="555">
        <v>161</v>
      </c>
      <c r="L164" s="554">
        <v>1109</v>
      </c>
      <c r="M164" s="554">
        <v>976</v>
      </c>
      <c r="N164" s="554">
        <v>871</v>
      </c>
      <c r="O164" s="554">
        <f>E150+J150+O150+T150+E164+J164</f>
        <v>912</v>
      </c>
      <c r="P164" s="555">
        <f>F150+K150+P150+U150+F164+K164</f>
        <v>972</v>
      </c>
      <c r="Q164" s="545"/>
      <c r="R164" s="545"/>
      <c r="S164" s="545"/>
      <c r="T164" s="545"/>
      <c r="U164" s="545"/>
    </row>
    <row r="165" spans="1:21">
      <c r="A165" s="552" t="s">
        <v>5</v>
      </c>
      <c r="B165" s="557">
        <v>0.83253588516746413</v>
      </c>
      <c r="C165" s="557">
        <v>0.84</v>
      </c>
      <c r="D165" s="557">
        <v>0.75555555555555554</v>
      </c>
      <c r="E165" s="557">
        <v>0.83116883116883122</v>
      </c>
      <c r="F165" s="558">
        <f>F164/$F$173</f>
        <v>0.8033707865168539</v>
      </c>
      <c r="G165" s="557">
        <v>0.86610878661087864</v>
      </c>
      <c r="H165" s="557">
        <v>0.74</v>
      </c>
      <c r="I165" s="557">
        <v>0.8141025641025641</v>
      </c>
      <c r="J165" s="557">
        <v>0.81521739130434778</v>
      </c>
      <c r="K165" s="558">
        <f>K164/$K$173</f>
        <v>0.80099502487562191</v>
      </c>
      <c r="L165" s="557">
        <v>0.82761194029850749</v>
      </c>
      <c r="M165" s="557">
        <v>0.8208578637510513</v>
      </c>
      <c r="N165" s="557">
        <v>0.81325863678804855</v>
      </c>
      <c r="O165" s="557">
        <v>0.80952380952380953</v>
      </c>
      <c r="P165" s="558">
        <f>P164/$P$173</f>
        <v>0.80065897858319601</v>
      </c>
      <c r="Q165" s="545"/>
      <c r="R165" s="545"/>
      <c r="S165" s="545"/>
      <c r="T165" s="545"/>
      <c r="U165" s="545"/>
    </row>
    <row r="166" spans="1:21">
      <c r="A166" s="560" t="s">
        <v>6</v>
      </c>
      <c r="B166" s="554"/>
      <c r="C166" s="554"/>
      <c r="D166" s="554"/>
      <c r="E166" s="554"/>
      <c r="F166" s="555"/>
      <c r="G166" s="554"/>
      <c r="H166" s="554"/>
      <c r="I166" s="554"/>
      <c r="J166" s="554"/>
      <c r="K166" s="555"/>
      <c r="L166" s="554"/>
      <c r="M166" s="554"/>
      <c r="N166" s="554"/>
      <c r="O166" s="554"/>
      <c r="P166" s="555"/>
      <c r="Q166" s="545"/>
      <c r="R166" s="545"/>
      <c r="S166" s="545"/>
      <c r="T166" s="545"/>
      <c r="U166" s="545"/>
    </row>
    <row r="167" spans="1:21">
      <c r="A167" s="552" t="s">
        <v>7</v>
      </c>
      <c r="B167" s="561">
        <v>7</v>
      </c>
      <c r="C167" s="562">
        <v>8</v>
      </c>
      <c r="D167" s="562">
        <v>9</v>
      </c>
      <c r="E167" s="562">
        <v>9</v>
      </c>
      <c r="F167" s="563">
        <v>13</v>
      </c>
      <c r="G167" s="562">
        <v>1</v>
      </c>
      <c r="H167" s="562">
        <v>16</v>
      </c>
      <c r="I167" s="562">
        <v>3</v>
      </c>
      <c r="J167" s="562">
        <v>3</v>
      </c>
      <c r="K167" s="563">
        <v>7</v>
      </c>
      <c r="L167" s="562">
        <v>45</v>
      </c>
      <c r="M167" s="562">
        <v>36</v>
      </c>
      <c r="N167" s="562">
        <v>48</v>
      </c>
      <c r="O167" s="562">
        <f>E153+J153+O153+T153+E167+J167</f>
        <v>38</v>
      </c>
      <c r="P167" s="563">
        <f>F153+K153+P153+U153+F167+K167</f>
        <v>58</v>
      </c>
      <c r="Q167" s="545"/>
      <c r="R167" s="545"/>
      <c r="S167" s="545"/>
      <c r="T167" s="545"/>
      <c r="U167" s="545"/>
    </row>
    <row r="168" spans="1:21">
      <c r="A168" s="560" t="s">
        <v>8</v>
      </c>
      <c r="B168" s="556">
        <v>3.3492822966507178E-2</v>
      </c>
      <c r="C168" s="557">
        <v>0.05</v>
      </c>
      <c r="D168" s="557">
        <v>0.05</v>
      </c>
      <c r="E168" s="557">
        <v>5.844155844155844E-2</v>
      </c>
      <c r="F168" s="558">
        <f>F167/$F$173</f>
        <v>7.3033707865168537E-2</v>
      </c>
      <c r="G168" s="557">
        <v>4.1841004184100415E-3</v>
      </c>
      <c r="H168" s="557">
        <v>0.08</v>
      </c>
      <c r="I168" s="557">
        <v>1.9230769230769232E-2</v>
      </c>
      <c r="J168" s="557">
        <v>1.6304347826086956E-2</v>
      </c>
      <c r="K168" s="558">
        <f>K167/$K$173</f>
        <v>3.482587064676617E-2</v>
      </c>
      <c r="L168" s="557">
        <v>3.3582089552238806E-2</v>
      </c>
      <c r="M168" s="557">
        <v>3.0277544154751892E-2</v>
      </c>
      <c r="N168" s="557">
        <v>4.4817927170868348E-2</v>
      </c>
      <c r="O168" s="557">
        <v>4.6720575022461817E-2</v>
      </c>
      <c r="P168" s="558">
        <f>P167/$P$173</f>
        <v>4.7775947281713346E-2</v>
      </c>
      <c r="Q168" s="545"/>
      <c r="R168" s="545"/>
      <c r="S168" s="545"/>
      <c r="T168" s="545"/>
      <c r="U168" s="545"/>
    </row>
    <row r="169" spans="1:21">
      <c r="A169" s="552" t="s">
        <v>9</v>
      </c>
      <c r="B169" s="561">
        <v>15</v>
      </c>
      <c r="C169" s="562">
        <v>10</v>
      </c>
      <c r="D169" s="562">
        <v>21</v>
      </c>
      <c r="E169" s="562">
        <v>7</v>
      </c>
      <c r="F169" s="563">
        <v>12</v>
      </c>
      <c r="G169" s="562">
        <v>24</v>
      </c>
      <c r="H169" s="562">
        <v>27</v>
      </c>
      <c r="I169" s="562">
        <v>19</v>
      </c>
      <c r="J169" s="562">
        <v>22</v>
      </c>
      <c r="K169" s="563">
        <v>25</v>
      </c>
      <c r="L169" s="562">
        <v>117</v>
      </c>
      <c r="M169" s="562">
        <v>116</v>
      </c>
      <c r="N169" s="562">
        <v>94</v>
      </c>
      <c r="O169" s="562">
        <f>E155+J155+O155+T155+E169+J169</f>
        <v>97</v>
      </c>
      <c r="P169" s="563">
        <f>F155+K155+P155+U155+F169+K169</f>
        <v>126</v>
      </c>
      <c r="Q169" s="545"/>
      <c r="R169" s="545"/>
      <c r="S169" s="545"/>
      <c r="T169" s="545"/>
      <c r="U169" s="545"/>
    </row>
    <row r="170" spans="1:21">
      <c r="A170" s="560" t="s">
        <v>10</v>
      </c>
      <c r="B170" s="564">
        <v>7.1770334928229665E-2</v>
      </c>
      <c r="C170" s="565">
        <v>0.06</v>
      </c>
      <c r="D170" s="565">
        <v>0.11666666666666667</v>
      </c>
      <c r="E170" s="565">
        <v>4.5454545454545456E-2</v>
      </c>
      <c r="F170" s="566">
        <f>F169/$F$173</f>
        <v>6.741573033707865E-2</v>
      </c>
      <c r="G170" s="565">
        <v>0.100418410041841</v>
      </c>
      <c r="H170" s="565">
        <v>0.13</v>
      </c>
      <c r="I170" s="565">
        <v>0.12179487179487179</v>
      </c>
      <c r="J170" s="565">
        <v>0.11956521739130435</v>
      </c>
      <c r="K170" s="566">
        <f>K169/$K$173</f>
        <v>0.12437810945273632</v>
      </c>
      <c r="L170" s="565">
        <v>8.7313432835820895E-2</v>
      </c>
      <c r="M170" s="565">
        <v>9.7560975609756101E-2</v>
      </c>
      <c r="N170" s="565">
        <v>8.7768440709617174E-2</v>
      </c>
      <c r="O170" s="565">
        <v>8.7151841868823007E-2</v>
      </c>
      <c r="P170" s="566">
        <f>P169/$P$173</f>
        <v>0.10378912685337727</v>
      </c>
      <c r="Q170" s="545"/>
      <c r="R170" s="545"/>
      <c r="S170" s="545"/>
      <c r="T170" s="545"/>
      <c r="U170" s="545"/>
    </row>
    <row r="171" spans="1:21">
      <c r="A171" s="552" t="s">
        <v>11</v>
      </c>
      <c r="B171" s="553">
        <v>13</v>
      </c>
      <c r="C171" s="554">
        <v>8</v>
      </c>
      <c r="D171" s="554">
        <v>14</v>
      </c>
      <c r="E171" s="554">
        <v>10</v>
      </c>
      <c r="F171" s="555">
        <v>10</v>
      </c>
      <c r="G171" s="561">
        <v>7</v>
      </c>
      <c r="H171" s="562">
        <v>9</v>
      </c>
      <c r="I171" s="562">
        <v>7</v>
      </c>
      <c r="J171" s="562">
        <v>9</v>
      </c>
      <c r="K171" s="563">
        <v>8</v>
      </c>
      <c r="L171" s="561">
        <v>69</v>
      </c>
      <c r="M171" s="562">
        <v>57</v>
      </c>
      <c r="N171" s="562">
        <v>58</v>
      </c>
      <c r="O171" s="562">
        <f>E157+J157+O157+T157+E171+J171</f>
        <v>63</v>
      </c>
      <c r="P171" s="563">
        <f>F157+K157+P157+U157+F171+K171</f>
        <v>58</v>
      </c>
      <c r="Q171" s="545"/>
      <c r="R171" s="545"/>
      <c r="S171" s="545"/>
      <c r="T171" s="545"/>
      <c r="U171" s="545"/>
    </row>
    <row r="172" spans="1:21">
      <c r="A172" s="560" t="s">
        <v>12</v>
      </c>
      <c r="B172" s="564">
        <v>6.2200956937799042E-2</v>
      </c>
      <c r="C172" s="565">
        <v>0.05</v>
      </c>
      <c r="D172" s="565">
        <v>7.7777777777777779E-2</v>
      </c>
      <c r="E172" s="565">
        <v>6.4935064935064929E-2</v>
      </c>
      <c r="F172" s="558">
        <f>F171/$F$173</f>
        <v>5.6179775280898875E-2</v>
      </c>
      <c r="G172" s="564">
        <v>2.9288702928870293E-2</v>
      </c>
      <c r="H172" s="565">
        <v>0.04</v>
      </c>
      <c r="I172" s="565">
        <v>4.4871794871794872E-2</v>
      </c>
      <c r="J172" s="565">
        <v>4.8913043478260872E-2</v>
      </c>
      <c r="K172" s="566">
        <f>K171/$K$173</f>
        <v>3.9800995024875621E-2</v>
      </c>
      <c r="L172" s="564">
        <v>5.1492537313432833E-2</v>
      </c>
      <c r="M172" s="565">
        <v>4.7939444911690499E-2</v>
      </c>
      <c r="N172" s="565">
        <v>5.4154995331465922E-2</v>
      </c>
      <c r="O172" s="565">
        <v>5.6603773584905662E-2</v>
      </c>
      <c r="P172" s="566">
        <f>P171/$P$173</f>
        <v>4.7775947281713346E-2</v>
      </c>
      <c r="Q172" s="545"/>
      <c r="R172" s="545"/>
      <c r="S172" s="545"/>
      <c r="T172" s="545"/>
      <c r="U172" s="545"/>
    </row>
    <row r="173" spans="1:21">
      <c r="A173" s="552" t="s">
        <v>34</v>
      </c>
      <c r="B173" s="561">
        <v>209</v>
      </c>
      <c r="C173" s="562">
        <v>161</v>
      </c>
      <c r="D173" s="562">
        <v>180</v>
      </c>
      <c r="E173" s="562">
        <v>154</v>
      </c>
      <c r="F173" s="563">
        <v>178</v>
      </c>
      <c r="G173" s="562">
        <v>239</v>
      </c>
      <c r="H173" s="562">
        <v>207</v>
      </c>
      <c r="I173" s="562">
        <v>156</v>
      </c>
      <c r="J173" s="562">
        <v>184</v>
      </c>
      <c r="K173" s="563">
        <v>201</v>
      </c>
      <c r="L173" s="562">
        <v>1340</v>
      </c>
      <c r="M173" s="562">
        <v>1189</v>
      </c>
      <c r="N173" s="562">
        <v>1071</v>
      </c>
      <c r="O173" s="562">
        <v>1113</v>
      </c>
      <c r="P173" s="563">
        <f>F159+K159+P159+U159+F173+K173</f>
        <v>1214</v>
      </c>
      <c r="Q173" s="545"/>
      <c r="R173" s="545"/>
      <c r="S173" s="545"/>
      <c r="T173" s="545"/>
      <c r="U173" s="545"/>
    </row>
    <row r="174" spans="1:21">
      <c r="A174" s="569"/>
      <c r="B174" s="564">
        <v>1</v>
      </c>
      <c r="C174" s="565">
        <v>1</v>
      </c>
      <c r="D174" s="565">
        <v>1</v>
      </c>
      <c r="E174" s="565">
        <v>1</v>
      </c>
      <c r="F174" s="566">
        <f>F173/$F$173</f>
        <v>1</v>
      </c>
      <c r="G174" s="565">
        <v>1</v>
      </c>
      <c r="H174" s="565">
        <v>1</v>
      </c>
      <c r="I174" s="565">
        <v>1</v>
      </c>
      <c r="J174" s="565">
        <v>1</v>
      </c>
      <c r="K174" s="566">
        <f>K173/$K$173</f>
        <v>1</v>
      </c>
      <c r="L174" s="565">
        <v>1</v>
      </c>
      <c r="M174" s="565">
        <v>1</v>
      </c>
      <c r="N174" s="565">
        <v>1</v>
      </c>
      <c r="O174" s="565">
        <v>1</v>
      </c>
      <c r="P174" s="566">
        <f>P173/$P$173</f>
        <v>1</v>
      </c>
      <c r="Q174" s="545"/>
      <c r="R174" s="545"/>
      <c r="S174" s="545"/>
      <c r="T174" s="545"/>
      <c r="U174" s="545"/>
    </row>
  </sheetData>
  <mergeCells count="50">
    <mergeCell ref="B162:F162"/>
    <mergeCell ref="G162:K162"/>
    <mergeCell ref="L162:P162"/>
    <mergeCell ref="A144:Q144"/>
    <mergeCell ref="A145:Q145"/>
    <mergeCell ref="A146:Q146"/>
    <mergeCell ref="B148:F148"/>
    <mergeCell ref="G148:K148"/>
    <mergeCell ref="L148:P148"/>
    <mergeCell ref="Q148:U148"/>
    <mergeCell ref="B114:F114"/>
    <mergeCell ref="G114:K114"/>
    <mergeCell ref="L114:P114"/>
    <mergeCell ref="Q114:U114"/>
    <mergeCell ref="B128:F128"/>
    <mergeCell ref="G128:K128"/>
    <mergeCell ref="L128:P128"/>
    <mergeCell ref="A112:Q112"/>
    <mergeCell ref="A77:Q77"/>
    <mergeCell ref="A78:Q78"/>
    <mergeCell ref="A79:Q79"/>
    <mergeCell ref="B81:F81"/>
    <mergeCell ref="G81:K81"/>
    <mergeCell ref="L81:P81"/>
    <mergeCell ref="Q81:U81"/>
    <mergeCell ref="B95:F95"/>
    <mergeCell ref="G95:K95"/>
    <mergeCell ref="L95:P95"/>
    <mergeCell ref="A110:Q110"/>
    <mergeCell ref="A111:Q111"/>
    <mergeCell ref="B48:F48"/>
    <mergeCell ref="G48:K48"/>
    <mergeCell ref="L48:P48"/>
    <mergeCell ref="Q48:U48"/>
    <mergeCell ref="B62:F62"/>
    <mergeCell ref="G62:K62"/>
    <mergeCell ref="L62:P62"/>
    <mergeCell ref="A46:Q46"/>
    <mergeCell ref="A2:Q2"/>
    <mergeCell ref="A3:Q3"/>
    <mergeCell ref="A4:Q4"/>
    <mergeCell ref="B6:F6"/>
    <mergeCell ref="G6:K6"/>
    <mergeCell ref="L6:P6"/>
    <mergeCell ref="Q6:U6"/>
    <mergeCell ref="B20:F20"/>
    <mergeCell ref="G20:K20"/>
    <mergeCell ref="L20:P20"/>
    <mergeCell ref="A44:Q44"/>
    <mergeCell ref="A45:Q45"/>
  </mergeCells>
  <pageMargins left="0.75" right="0.75" top="1" bottom="1" header="0.5" footer="0.5"/>
  <pageSetup paperSize="9" scale="68" orientation="landscape"/>
  <headerFooter alignWithMargins="0"/>
  <rowBreaks count="4" manualBreakCount="4">
    <brk id="41" max="16383" man="1"/>
    <brk id="76" max="16383" man="1"/>
    <brk id="109" max="16383" man="1"/>
    <brk id="143" max="16383" man="1"/>
  </rowBreaks>
  <colBreaks count="1" manualBreakCount="1">
    <brk id="21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Q33"/>
  <sheetViews>
    <sheetView workbookViewId="0">
      <selection activeCell="J38" sqref="J38"/>
    </sheetView>
  </sheetViews>
  <sheetFormatPr baseColWidth="10" defaultColWidth="8.83203125" defaultRowHeight="12" x14ac:dyDescent="0"/>
  <cols>
    <col min="1" max="1" width="25.1640625" style="80" customWidth="1"/>
    <col min="2" max="10" width="7.5" style="77" customWidth="1"/>
    <col min="11" max="16" width="8.33203125" style="77" customWidth="1"/>
    <col min="17" max="17" width="6.6640625" style="77" customWidth="1"/>
    <col min="18" max="16384" width="8.83203125" style="77"/>
  </cols>
  <sheetData>
    <row r="1" spans="1:17" s="73" customFormat="1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</row>
    <row r="2" spans="1:17" s="73" customFormat="1">
      <c r="A2" s="809" t="s">
        <v>265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</row>
    <row r="3" spans="1:17" s="76" customFormat="1">
      <c r="A3" s="810" t="s">
        <v>274</v>
      </c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</row>
    <row r="4" spans="1:17" s="73" customFormat="1">
      <c r="A4" s="810" t="s">
        <v>105</v>
      </c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</row>
    <row r="5" spans="1:17">
      <c r="A5" s="600"/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2"/>
    </row>
    <row r="6" spans="1:17" s="73" customFormat="1">
      <c r="A6" s="603" t="s">
        <v>3</v>
      </c>
      <c r="B6" s="804" t="s">
        <v>154</v>
      </c>
      <c r="C6" s="804"/>
      <c r="D6" s="804"/>
      <c r="E6" s="804"/>
      <c r="F6" s="808"/>
      <c r="G6" s="804" t="s">
        <v>155</v>
      </c>
      <c r="H6" s="804"/>
      <c r="I6" s="804"/>
      <c r="J6" s="804"/>
      <c r="K6" s="804"/>
      <c r="L6" s="806" t="s">
        <v>128</v>
      </c>
      <c r="M6" s="803"/>
      <c r="N6" s="803"/>
      <c r="O6" s="803"/>
      <c r="P6" s="805"/>
      <c r="Q6" s="599"/>
    </row>
    <row r="7" spans="1:17" ht="22">
      <c r="A7" s="604"/>
      <c r="B7" s="605" t="s">
        <v>159</v>
      </c>
      <c r="C7" s="606" t="s">
        <v>194</v>
      </c>
      <c r="D7" s="606" t="s">
        <v>229</v>
      </c>
      <c r="E7" s="607" t="s">
        <v>242</v>
      </c>
      <c r="F7" s="608" t="s">
        <v>264</v>
      </c>
      <c r="G7" s="605" t="s">
        <v>157</v>
      </c>
      <c r="H7" s="606" t="s">
        <v>194</v>
      </c>
      <c r="I7" s="606" t="s">
        <v>229</v>
      </c>
      <c r="J7" s="606" t="s">
        <v>242</v>
      </c>
      <c r="K7" s="608" t="s">
        <v>264</v>
      </c>
      <c r="L7" s="605" t="s">
        <v>157</v>
      </c>
      <c r="M7" s="606" t="s">
        <v>194</v>
      </c>
      <c r="N7" s="606" t="s">
        <v>229</v>
      </c>
      <c r="O7" s="606" t="s">
        <v>242</v>
      </c>
      <c r="P7" s="608" t="s">
        <v>264</v>
      </c>
      <c r="Q7" s="602"/>
    </row>
    <row r="8" spans="1:17">
      <c r="A8" s="609" t="s">
        <v>4</v>
      </c>
      <c r="B8" s="610">
        <v>36</v>
      </c>
      <c r="C8" s="610">
        <v>64</v>
      </c>
      <c r="D8" s="610">
        <v>57</v>
      </c>
      <c r="E8" s="610">
        <v>49</v>
      </c>
      <c r="F8" s="611">
        <v>51</v>
      </c>
      <c r="G8" s="610">
        <v>24</v>
      </c>
      <c r="H8" s="610">
        <v>35</v>
      </c>
      <c r="I8" s="610">
        <v>37</v>
      </c>
      <c r="J8" s="610">
        <v>39</v>
      </c>
      <c r="K8" s="611">
        <v>8</v>
      </c>
      <c r="L8" s="610">
        <v>17</v>
      </c>
      <c r="M8" s="610">
        <v>21</v>
      </c>
      <c r="N8" s="610">
        <v>5</v>
      </c>
      <c r="O8" s="610">
        <v>14</v>
      </c>
      <c r="P8" s="611">
        <v>17</v>
      </c>
      <c r="Q8" s="602"/>
    </row>
    <row r="9" spans="1:17">
      <c r="A9" s="609" t="s">
        <v>5</v>
      </c>
      <c r="B9" s="612">
        <v>0.39130434782608697</v>
      </c>
      <c r="C9" s="612">
        <v>0.5714285714285714</v>
      </c>
      <c r="D9" s="612">
        <v>0.54285714285714282</v>
      </c>
      <c r="E9" s="613">
        <v>0.60493827160493829</v>
      </c>
      <c r="F9" s="614">
        <f>F8/$F$17</f>
        <v>0.59302325581395354</v>
      </c>
      <c r="G9" s="612">
        <v>0.34285714285714286</v>
      </c>
      <c r="H9" s="612">
        <v>0.56451612903225812</v>
      </c>
      <c r="I9" s="612">
        <v>0.41111111111111109</v>
      </c>
      <c r="J9" s="612">
        <v>0.54166666666666663</v>
      </c>
      <c r="K9" s="614">
        <f>K8/$K$17</f>
        <v>0.44444444444444442</v>
      </c>
      <c r="L9" s="612">
        <v>0.2073170731707317</v>
      </c>
      <c r="M9" s="612">
        <v>0.29166666666666669</v>
      </c>
      <c r="N9" s="612">
        <v>6.9444444444444448E-2</v>
      </c>
      <c r="O9" s="612">
        <v>0.15217391304347827</v>
      </c>
      <c r="P9" s="615">
        <f>P8/$P$17</f>
        <v>0.21518987341772153</v>
      </c>
      <c r="Q9" s="602"/>
    </row>
    <row r="10" spans="1:17">
      <c r="A10" s="616" t="s">
        <v>6</v>
      </c>
      <c r="B10" s="610"/>
      <c r="C10" s="610"/>
      <c r="D10" s="610"/>
      <c r="E10" s="610"/>
      <c r="F10" s="611"/>
      <c r="G10" s="610"/>
      <c r="H10" s="610"/>
      <c r="I10" s="610"/>
      <c r="J10" s="610"/>
      <c r="K10" s="611"/>
      <c r="L10" s="610"/>
      <c r="M10" s="610"/>
      <c r="N10" s="610"/>
      <c r="O10" s="610"/>
      <c r="P10" s="611"/>
      <c r="Q10" s="602"/>
    </row>
    <row r="11" spans="1:17">
      <c r="A11" s="617" t="s">
        <v>7</v>
      </c>
      <c r="B11" s="618">
        <v>19</v>
      </c>
      <c r="C11" s="619">
        <v>4</v>
      </c>
      <c r="D11" s="619">
        <v>13</v>
      </c>
      <c r="E11" s="619">
        <v>13</v>
      </c>
      <c r="F11" s="620">
        <v>9</v>
      </c>
      <c r="G11" s="618">
        <v>16</v>
      </c>
      <c r="H11" s="619">
        <v>11</v>
      </c>
      <c r="I11" s="619">
        <v>10</v>
      </c>
      <c r="J11" s="619">
        <v>11</v>
      </c>
      <c r="K11" s="620">
        <v>4</v>
      </c>
      <c r="L11" s="618">
        <v>19</v>
      </c>
      <c r="M11" s="619">
        <v>5</v>
      </c>
      <c r="N11" s="619">
        <v>17</v>
      </c>
      <c r="O11" s="619">
        <v>27</v>
      </c>
      <c r="P11" s="620">
        <v>17</v>
      </c>
      <c r="Q11" s="602"/>
    </row>
    <row r="12" spans="1:17">
      <c r="A12" s="616" t="s">
        <v>8</v>
      </c>
      <c r="B12" s="621">
        <v>0.20652173913043478</v>
      </c>
      <c r="C12" s="621">
        <v>3.5714285714285712E-2</v>
      </c>
      <c r="D12" s="621">
        <v>0.12380952380952381</v>
      </c>
      <c r="E12" s="622">
        <v>0.16049382716049382</v>
      </c>
      <c r="F12" s="623">
        <f>F11/$F$17</f>
        <v>0.10465116279069768</v>
      </c>
      <c r="G12" s="621">
        <v>0.22857142857142856</v>
      </c>
      <c r="H12" s="621">
        <v>0.17741935483870969</v>
      </c>
      <c r="I12" s="621">
        <v>0.1111111111111111</v>
      </c>
      <c r="J12" s="621">
        <v>0.15277777777777779</v>
      </c>
      <c r="K12" s="623">
        <f>K11/$K$17</f>
        <v>0.22222222222222221</v>
      </c>
      <c r="L12" s="621">
        <v>0.23170731707317074</v>
      </c>
      <c r="M12" s="621">
        <v>6.9444444444444448E-2</v>
      </c>
      <c r="N12" s="621">
        <v>0.2361111111111111</v>
      </c>
      <c r="O12" s="621">
        <v>0.29347826086956524</v>
      </c>
      <c r="P12" s="624">
        <f>P11/$P$17</f>
        <v>0.21518987341772153</v>
      </c>
      <c r="Q12" s="602"/>
    </row>
    <row r="13" spans="1:17">
      <c r="A13" s="609" t="s">
        <v>9</v>
      </c>
      <c r="B13" s="610">
        <v>10</v>
      </c>
      <c r="C13" s="610">
        <v>11</v>
      </c>
      <c r="D13" s="610">
        <v>14</v>
      </c>
      <c r="E13" s="610">
        <v>2</v>
      </c>
      <c r="F13" s="611">
        <v>7</v>
      </c>
      <c r="G13" s="610">
        <v>11</v>
      </c>
      <c r="H13" s="610">
        <v>7</v>
      </c>
      <c r="I13" s="610">
        <v>18</v>
      </c>
      <c r="J13" s="610">
        <v>1</v>
      </c>
      <c r="K13" s="611">
        <v>1</v>
      </c>
      <c r="L13" s="610">
        <v>4</v>
      </c>
      <c r="M13" s="610">
        <v>5</v>
      </c>
      <c r="N13" s="610">
        <v>9</v>
      </c>
      <c r="O13" s="610">
        <v>4</v>
      </c>
      <c r="P13" s="611">
        <v>5</v>
      </c>
      <c r="Q13" s="602"/>
    </row>
    <row r="14" spans="1:17">
      <c r="A14" s="616" t="s">
        <v>10</v>
      </c>
      <c r="B14" s="612">
        <v>0.10869565217391304</v>
      </c>
      <c r="C14" s="612">
        <v>9.8214285714285712E-2</v>
      </c>
      <c r="D14" s="612">
        <v>0.13333333333333333</v>
      </c>
      <c r="E14" s="613">
        <v>2.4691358024691357E-2</v>
      </c>
      <c r="F14" s="614">
        <f>F13/$F$17</f>
        <v>8.1395348837209308E-2</v>
      </c>
      <c r="G14" s="612">
        <v>0.15714285714285714</v>
      </c>
      <c r="H14" s="612">
        <v>0.11290322580645161</v>
      </c>
      <c r="I14" s="612">
        <v>0.2</v>
      </c>
      <c r="J14" s="612">
        <v>1.3888888888888888E-2</v>
      </c>
      <c r="K14" s="614">
        <f>K13/$K$17</f>
        <v>5.5555555555555552E-2</v>
      </c>
      <c r="L14" s="612">
        <v>4.878048780487805E-2</v>
      </c>
      <c r="M14" s="612">
        <v>6.9444444444444448E-2</v>
      </c>
      <c r="N14" s="612">
        <v>0.125</v>
      </c>
      <c r="O14" s="612">
        <v>4.3478260869565216E-2</v>
      </c>
      <c r="P14" s="615">
        <f>P13/$P$17</f>
        <v>6.3291139240506333E-2</v>
      </c>
      <c r="Q14" s="602"/>
    </row>
    <row r="15" spans="1:17">
      <c r="A15" s="609" t="s">
        <v>11</v>
      </c>
      <c r="B15" s="618">
        <v>27</v>
      </c>
      <c r="C15" s="619">
        <v>33</v>
      </c>
      <c r="D15" s="619">
        <v>21</v>
      </c>
      <c r="E15" s="619">
        <v>17</v>
      </c>
      <c r="F15" s="620">
        <v>19</v>
      </c>
      <c r="G15" s="618">
        <v>19</v>
      </c>
      <c r="H15" s="619">
        <v>9</v>
      </c>
      <c r="I15" s="619">
        <v>25</v>
      </c>
      <c r="J15" s="619">
        <v>21</v>
      </c>
      <c r="K15" s="620">
        <v>5</v>
      </c>
      <c r="L15" s="618">
        <v>42</v>
      </c>
      <c r="M15" s="619">
        <v>41</v>
      </c>
      <c r="N15" s="619">
        <v>41</v>
      </c>
      <c r="O15" s="619">
        <v>47</v>
      </c>
      <c r="P15" s="620">
        <v>40</v>
      </c>
      <c r="Q15" s="602"/>
    </row>
    <row r="16" spans="1:17">
      <c r="A16" s="616" t="s">
        <v>12</v>
      </c>
      <c r="B16" s="612">
        <v>0.29347826086956524</v>
      </c>
      <c r="C16" s="612">
        <v>0.29464285714285715</v>
      </c>
      <c r="D16" s="612">
        <v>0.2</v>
      </c>
      <c r="E16" s="613">
        <v>0.20987654320987653</v>
      </c>
      <c r="F16" s="614">
        <f>F15/$F$17</f>
        <v>0.22093023255813954</v>
      </c>
      <c r="G16" s="612">
        <v>0.27142857142857141</v>
      </c>
      <c r="H16" s="612">
        <v>0.14516129032258066</v>
      </c>
      <c r="I16" s="612">
        <v>0.27777777777777779</v>
      </c>
      <c r="J16" s="612">
        <v>0.29166666666666669</v>
      </c>
      <c r="K16" s="614">
        <f>K15/$K$17</f>
        <v>0.27777777777777779</v>
      </c>
      <c r="L16" s="612">
        <v>0.51219512195121952</v>
      </c>
      <c r="M16" s="612">
        <v>0.56944444444444442</v>
      </c>
      <c r="N16" s="612">
        <v>0.56944444444444442</v>
      </c>
      <c r="O16" s="612">
        <v>0.51086956521739135</v>
      </c>
      <c r="P16" s="615">
        <f>P15/$P$17</f>
        <v>0.50632911392405067</v>
      </c>
      <c r="Q16" s="602"/>
    </row>
    <row r="17" spans="1:17">
      <c r="A17" s="617" t="s">
        <v>34</v>
      </c>
      <c r="B17" s="618">
        <v>92</v>
      </c>
      <c r="C17" s="619">
        <v>112</v>
      </c>
      <c r="D17" s="619">
        <v>105</v>
      </c>
      <c r="E17" s="619">
        <v>81</v>
      </c>
      <c r="F17" s="620">
        <v>86</v>
      </c>
      <c r="G17" s="618">
        <v>70</v>
      </c>
      <c r="H17" s="619">
        <v>62</v>
      </c>
      <c r="I17" s="619">
        <v>90</v>
      </c>
      <c r="J17" s="619">
        <v>72</v>
      </c>
      <c r="K17" s="620">
        <v>18</v>
      </c>
      <c r="L17" s="618">
        <v>82</v>
      </c>
      <c r="M17" s="619">
        <v>72</v>
      </c>
      <c r="N17" s="619">
        <v>72</v>
      </c>
      <c r="O17" s="619">
        <v>92</v>
      </c>
      <c r="P17" s="620">
        <v>79</v>
      </c>
      <c r="Q17" s="602"/>
    </row>
    <row r="18" spans="1:17">
      <c r="A18" s="625"/>
      <c r="B18" s="621">
        <v>1</v>
      </c>
      <c r="C18" s="621">
        <v>1</v>
      </c>
      <c r="D18" s="621">
        <v>1</v>
      </c>
      <c r="E18" s="622">
        <v>1</v>
      </c>
      <c r="F18" s="623">
        <f>F17/$F$17</f>
        <v>1</v>
      </c>
      <c r="G18" s="621">
        <v>1</v>
      </c>
      <c r="H18" s="621">
        <v>1</v>
      </c>
      <c r="I18" s="621">
        <v>1</v>
      </c>
      <c r="J18" s="621">
        <v>1</v>
      </c>
      <c r="K18" s="623">
        <f>K17/$K$17</f>
        <v>1</v>
      </c>
      <c r="L18" s="621">
        <v>1</v>
      </c>
      <c r="M18" s="621">
        <v>1</v>
      </c>
      <c r="N18" s="621">
        <v>1</v>
      </c>
      <c r="O18" s="621">
        <v>1</v>
      </c>
      <c r="P18" s="624">
        <f>P17/$P$17</f>
        <v>1</v>
      </c>
      <c r="Q18" s="602"/>
    </row>
    <row r="19" spans="1:17">
      <c r="A19" s="626"/>
      <c r="B19" s="627"/>
      <c r="C19" s="621"/>
      <c r="D19" s="621"/>
      <c r="E19" s="621"/>
      <c r="F19" s="628"/>
      <c r="G19" s="612"/>
      <c r="H19" s="612"/>
      <c r="I19" s="612"/>
      <c r="J19" s="612"/>
      <c r="K19" s="612"/>
      <c r="L19" s="612"/>
      <c r="M19" s="612"/>
      <c r="N19" s="612"/>
      <c r="O19" s="612"/>
      <c r="P19" s="612"/>
      <c r="Q19" s="602"/>
    </row>
    <row r="20" spans="1:17" s="73" customFormat="1">
      <c r="A20" s="629" t="s">
        <v>3</v>
      </c>
      <c r="B20" s="803" t="s">
        <v>26</v>
      </c>
      <c r="C20" s="803"/>
      <c r="D20" s="803"/>
      <c r="E20" s="804"/>
      <c r="F20" s="805"/>
      <c r="G20" s="806" t="s">
        <v>230</v>
      </c>
      <c r="H20" s="803"/>
      <c r="I20" s="803"/>
      <c r="J20" s="803"/>
      <c r="K20" s="805"/>
      <c r="L20" s="807" t="s">
        <v>34</v>
      </c>
      <c r="M20" s="804"/>
      <c r="N20" s="804"/>
      <c r="O20" s="804"/>
      <c r="P20" s="808"/>
      <c r="Q20" s="602"/>
    </row>
    <row r="21" spans="1:17" ht="22">
      <c r="A21" s="604"/>
      <c r="B21" s="630" t="s">
        <v>157</v>
      </c>
      <c r="C21" s="630" t="s">
        <v>194</v>
      </c>
      <c r="D21" s="630" t="s">
        <v>229</v>
      </c>
      <c r="E21" s="606" t="s">
        <v>242</v>
      </c>
      <c r="F21" s="608" t="s">
        <v>264</v>
      </c>
      <c r="G21" s="605" t="s">
        <v>157</v>
      </c>
      <c r="H21" s="606" t="s">
        <v>194</v>
      </c>
      <c r="I21" s="606" t="s">
        <v>229</v>
      </c>
      <c r="J21" s="606" t="s">
        <v>242</v>
      </c>
      <c r="K21" s="608" t="s">
        <v>264</v>
      </c>
      <c r="L21" s="605" t="s">
        <v>157</v>
      </c>
      <c r="M21" s="606" t="s">
        <v>194</v>
      </c>
      <c r="N21" s="606" t="s">
        <v>229</v>
      </c>
      <c r="O21" s="607" t="s">
        <v>242</v>
      </c>
      <c r="P21" s="608" t="s">
        <v>255</v>
      </c>
      <c r="Q21" s="602"/>
    </row>
    <row r="22" spans="1:17">
      <c r="A22" s="617" t="s">
        <v>4</v>
      </c>
      <c r="B22" s="619">
        <v>41</v>
      </c>
      <c r="C22" s="619">
        <v>43</v>
      </c>
      <c r="D22" s="619">
        <v>42</v>
      </c>
      <c r="E22" s="610">
        <v>22</v>
      </c>
      <c r="F22" s="611">
        <v>63</v>
      </c>
      <c r="G22" s="631">
        <v>24</v>
      </c>
      <c r="H22" s="610">
        <v>14</v>
      </c>
      <c r="I22" s="610">
        <v>56</v>
      </c>
      <c r="J22" s="610">
        <v>52</v>
      </c>
      <c r="K22" s="611">
        <v>34</v>
      </c>
      <c r="L22" s="631">
        <v>142</v>
      </c>
      <c r="M22" s="610">
        <v>177</v>
      </c>
      <c r="N22" s="610">
        <v>197</v>
      </c>
      <c r="O22" s="610">
        <v>176</v>
      </c>
      <c r="P22" s="611">
        <f t="shared" ref="P22" si="0">F8+K8+P8+F22+K22</f>
        <v>173</v>
      </c>
      <c r="Q22" s="602"/>
    </row>
    <row r="23" spans="1:17">
      <c r="A23" s="609" t="s">
        <v>5</v>
      </c>
      <c r="B23" s="612">
        <v>0.36607142857142855</v>
      </c>
      <c r="C23" s="612">
        <v>0.37068965517241381</v>
      </c>
      <c r="D23" s="612">
        <v>0.26923076923076922</v>
      </c>
      <c r="E23" s="612">
        <v>0.20560747663551401</v>
      </c>
      <c r="F23" s="614">
        <f>F22/$F$31</f>
        <v>0.35795454545454547</v>
      </c>
      <c r="G23" s="632">
        <v>0.63157894736842102</v>
      </c>
      <c r="H23" s="612">
        <v>0.46666666666666667</v>
      </c>
      <c r="I23" s="612">
        <v>0.57731958762886593</v>
      </c>
      <c r="J23" s="612">
        <v>0.61176470588235299</v>
      </c>
      <c r="K23" s="614">
        <f>K22/$K$31</f>
        <v>0.52307692307692311</v>
      </c>
      <c r="L23" s="632">
        <v>0.45153061224489793</v>
      </c>
      <c r="M23" s="612">
        <v>0.37884615384615383</v>
      </c>
      <c r="N23" s="612">
        <v>0.37884615384615383</v>
      </c>
      <c r="O23" s="612">
        <v>0.40274599542334094</v>
      </c>
      <c r="P23" s="615">
        <f>P22/P$31</f>
        <v>0.40801886792452829</v>
      </c>
      <c r="Q23" s="602"/>
    </row>
    <row r="24" spans="1:17">
      <c r="A24" s="609" t="s">
        <v>6</v>
      </c>
      <c r="B24" s="610"/>
      <c r="C24" s="610"/>
      <c r="D24" s="610"/>
      <c r="E24" s="610"/>
      <c r="F24" s="611"/>
      <c r="G24" s="631"/>
      <c r="H24" s="610"/>
      <c r="I24" s="610"/>
      <c r="J24" s="610"/>
      <c r="K24" s="611"/>
      <c r="L24" s="631"/>
      <c r="M24" s="610"/>
      <c r="N24" s="610"/>
      <c r="O24" s="633"/>
      <c r="P24" s="611"/>
      <c r="Q24" s="602"/>
    </row>
    <row r="25" spans="1:17">
      <c r="A25" s="617" t="s">
        <v>7</v>
      </c>
      <c r="B25" s="619">
        <v>7</v>
      </c>
      <c r="C25" s="619">
        <v>11</v>
      </c>
      <c r="D25" s="619">
        <v>24</v>
      </c>
      <c r="E25" s="619">
        <v>16</v>
      </c>
      <c r="F25" s="620">
        <v>15</v>
      </c>
      <c r="G25" s="618">
        <v>0</v>
      </c>
      <c r="H25" s="619">
        <v>5</v>
      </c>
      <c r="I25" s="619">
        <v>7</v>
      </c>
      <c r="J25" s="619">
        <v>4</v>
      </c>
      <c r="K25" s="620">
        <v>5</v>
      </c>
      <c r="L25" s="618">
        <v>61</v>
      </c>
      <c r="M25" s="619">
        <v>36</v>
      </c>
      <c r="N25" s="619">
        <v>71</v>
      </c>
      <c r="O25" s="619">
        <v>71</v>
      </c>
      <c r="P25" s="620">
        <f t="shared" ref="P25" si="1">F11+K11+P11+F25+K25</f>
        <v>50</v>
      </c>
      <c r="Q25" s="602"/>
    </row>
    <row r="26" spans="1:17">
      <c r="A26" s="616" t="s">
        <v>8</v>
      </c>
      <c r="B26" s="621">
        <v>6.25E-2</v>
      </c>
      <c r="C26" s="621">
        <v>9.4827586206896547E-2</v>
      </c>
      <c r="D26" s="621">
        <v>0.15384615384615385</v>
      </c>
      <c r="E26" s="621">
        <v>0.14953271028037382</v>
      </c>
      <c r="F26" s="623">
        <f>F25/$F$31</f>
        <v>8.5227272727272721E-2</v>
      </c>
      <c r="G26" s="627">
        <v>0</v>
      </c>
      <c r="H26" s="621">
        <v>0.16666666666666666</v>
      </c>
      <c r="I26" s="621">
        <v>7.2164948453608241E-2</v>
      </c>
      <c r="J26" s="621">
        <v>4.7058823529411764E-2</v>
      </c>
      <c r="K26" s="623">
        <f>K25/$K$31</f>
        <v>7.6923076923076927E-2</v>
      </c>
      <c r="L26" s="627">
        <v>9.1836734693877556E-2</v>
      </c>
      <c r="M26" s="621">
        <v>0.13653846153846153</v>
      </c>
      <c r="N26" s="621">
        <v>0.13653846153846153</v>
      </c>
      <c r="O26" s="621">
        <v>0.16247139588100687</v>
      </c>
      <c r="P26" s="624">
        <f>P25/P$31</f>
        <v>0.11792452830188679</v>
      </c>
      <c r="Q26" s="602"/>
    </row>
    <row r="27" spans="1:17">
      <c r="A27" s="609" t="s">
        <v>9</v>
      </c>
      <c r="B27" s="610">
        <v>6</v>
      </c>
      <c r="C27" s="610">
        <v>10</v>
      </c>
      <c r="D27" s="610">
        <v>18</v>
      </c>
      <c r="E27" s="610">
        <v>3</v>
      </c>
      <c r="F27" s="611">
        <v>6</v>
      </c>
      <c r="G27" s="631">
        <v>10</v>
      </c>
      <c r="H27" s="610">
        <v>2</v>
      </c>
      <c r="I27" s="610">
        <v>19</v>
      </c>
      <c r="J27" s="610">
        <v>12</v>
      </c>
      <c r="K27" s="611">
        <v>9</v>
      </c>
      <c r="L27" s="631">
        <v>41</v>
      </c>
      <c r="M27" s="610">
        <v>35</v>
      </c>
      <c r="N27" s="610">
        <v>78</v>
      </c>
      <c r="O27" s="610">
        <v>22</v>
      </c>
      <c r="P27" s="611">
        <f t="shared" ref="P27" si="2">F13+K13+P13+F27+K27</f>
        <v>28</v>
      </c>
      <c r="Q27" s="602"/>
    </row>
    <row r="28" spans="1:17">
      <c r="A28" s="609" t="s">
        <v>10</v>
      </c>
      <c r="B28" s="612">
        <v>5.3571428571428568E-2</v>
      </c>
      <c r="C28" s="612">
        <v>8.6206896551724144E-2</v>
      </c>
      <c r="D28" s="612">
        <v>0.11538461538461539</v>
      </c>
      <c r="E28" s="612">
        <v>2.8037383177570093E-2</v>
      </c>
      <c r="F28" s="614">
        <f>F27/$F$31</f>
        <v>3.4090909090909088E-2</v>
      </c>
      <c r="G28" s="632">
        <v>0.26315789473684209</v>
      </c>
      <c r="H28" s="612">
        <v>6.6666666666666666E-2</v>
      </c>
      <c r="I28" s="612">
        <v>0.19587628865979381</v>
      </c>
      <c r="J28" s="612">
        <v>0.14117647058823529</v>
      </c>
      <c r="K28" s="614">
        <f>K27/$K$31</f>
        <v>0.13846153846153847</v>
      </c>
      <c r="L28" s="632">
        <v>8.9285714285714288E-2</v>
      </c>
      <c r="M28" s="612">
        <v>0.15</v>
      </c>
      <c r="N28" s="612">
        <v>0.15</v>
      </c>
      <c r="O28" s="612">
        <v>5.0343249427917618E-2</v>
      </c>
      <c r="P28" s="615">
        <f>P27/P$31</f>
        <v>6.6037735849056603E-2</v>
      </c>
      <c r="Q28" s="602"/>
    </row>
    <row r="29" spans="1:17">
      <c r="A29" s="617" t="s">
        <v>11</v>
      </c>
      <c r="B29" s="619">
        <v>58</v>
      </c>
      <c r="C29" s="619">
        <v>52</v>
      </c>
      <c r="D29" s="619">
        <v>72</v>
      </c>
      <c r="E29" s="619">
        <v>66</v>
      </c>
      <c r="F29" s="620">
        <v>92</v>
      </c>
      <c r="G29" s="618">
        <v>4</v>
      </c>
      <c r="H29" s="619">
        <v>9</v>
      </c>
      <c r="I29" s="619">
        <v>15</v>
      </c>
      <c r="J29" s="619">
        <v>17</v>
      </c>
      <c r="K29" s="620">
        <v>17</v>
      </c>
      <c r="L29" s="618">
        <v>150</v>
      </c>
      <c r="M29" s="619">
        <v>144</v>
      </c>
      <c r="N29" s="619">
        <v>174</v>
      </c>
      <c r="O29" s="619">
        <v>168</v>
      </c>
      <c r="P29" s="620">
        <f t="shared" ref="P29" si="3">F15+K15+P15+F29+K29</f>
        <v>173</v>
      </c>
      <c r="Q29" s="602"/>
    </row>
    <row r="30" spans="1:17">
      <c r="A30" s="616" t="s">
        <v>12</v>
      </c>
      <c r="B30" s="621">
        <v>0.5178571428571429</v>
      </c>
      <c r="C30" s="621">
        <v>0.44827586206896552</v>
      </c>
      <c r="D30" s="621">
        <v>0.46153846153846156</v>
      </c>
      <c r="E30" s="621">
        <v>0.61682242990654201</v>
      </c>
      <c r="F30" s="623">
        <f>F29/$F$31</f>
        <v>0.52272727272727271</v>
      </c>
      <c r="G30" s="627">
        <v>0.10526315789473684</v>
      </c>
      <c r="H30" s="621">
        <v>0.3</v>
      </c>
      <c r="I30" s="621">
        <v>0.15463917525773196</v>
      </c>
      <c r="J30" s="621">
        <v>0.2</v>
      </c>
      <c r="K30" s="623">
        <f>K29/$K$31</f>
        <v>0.26153846153846155</v>
      </c>
      <c r="L30" s="627">
        <v>0.36734693877551022</v>
      </c>
      <c r="M30" s="621">
        <v>0.33461538461538459</v>
      </c>
      <c r="N30" s="621">
        <v>0.33461538461538459</v>
      </c>
      <c r="O30" s="621">
        <v>0.38443935926773454</v>
      </c>
      <c r="P30" s="624">
        <f>P29/P$31</f>
        <v>0.40801886792452829</v>
      </c>
      <c r="Q30" s="602"/>
    </row>
    <row r="31" spans="1:17">
      <c r="A31" s="617" t="s">
        <v>34</v>
      </c>
      <c r="B31" s="619">
        <v>112</v>
      </c>
      <c r="C31" s="619">
        <v>116</v>
      </c>
      <c r="D31" s="619">
        <v>156</v>
      </c>
      <c r="E31" s="619">
        <v>107</v>
      </c>
      <c r="F31" s="620">
        <v>176</v>
      </c>
      <c r="G31" s="618">
        <v>38</v>
      </c>
      <c r="H31" s="619">
        <v>30</v>
      </c>
      <c r="I31" s="619">
        <v>97</v>
      </c>
      <c r="J31" s="619">
        <v>85</v>
      </c>
      <c r="K31" s="620">
        <v>65</v>
      </c>
      <c r="L31" s="618">
        <v>394</v>
      </c>
      <c r="M31" s="619">
        <v>392</v>
      </c>
      <c r="N31" s="619">
        <v>520</v>
      </c>
      <c r="O31" s="619">
        <v>437</v>
      </c>
      <c r="P31" s="620">
        <f t="shared" ref="P31" si="4">F17+K17+P17+F31+K31</f>
        <v>424</v>
      </c>
      <c r="Q31" s="602"/>
    </row>
    <row r="32" spans="1:17">
      <c r="A32" s="625"/>
      <c r="B32" s="621">
        <v>1</v>
      </c>
      <c r="C32" s="621">
        <v>1</v>
      </c>
      <c r="D32" s="621">
        <v>1</v>
      </c>
      <c r="E32" s="621">
        <v>1</v>
      </c>
      <c r="F32" s="623">
        <f>F31/$F$31</f>
        <v>1</v>
      </c>
      <c r="G32" s="627">
        <v>1</v>
      </c>
      <c r="H32" s="621">
        <v>1</v>
      </c>
      <c r="I32" s="621">
        <v>1</v>
      </c>
      <c r="J32" s="621">
        <v>1</v>
      </c>
      <c r="K32" s="623">
        <f>K31/$K$31</f>
        <v>1</v>
      </c>
      <c r="L32" s="627">
        <v>1</v>
      </c>
      <c r="M32" s="621">
        <v>1</v>
      </c>
      <c r="N32" s="621">
        <v>1</v>
      </c>
      <c r="O32" s="621">
        <v>1</v>
      </c>
      <c r="P32" s="624">
        <f>P31/P$31</f>
        <v>1</v>
      </c>
      <c r="Q32" s="602"/>
    </row>
    <row r="33" spans="1:17">
      <c r="A33" s="599" t="s">
        <v>185</v>
      </c>
      <c r="B33" s="602"/>
      <c r="C33" s="602"/>
      <c r="D33" s="602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2"/>
    </row>
  </sheetData>
  <mergeCells count="9">
    <mergeCell ref="B20:F20"/>
    <mergeCell ref="G20:K20"/>
    <mergeCell ref="L20:P20"/>
    <mergeCell ref="A2:Q2"/>
    <mergeCell ref="A3:Q3"/>
    <mergeCell ref="A4:Q4"/>
    <mergeCell ref="B6:F6"/>
    <mergeCell ref="G6:K6"/>
    <mergeCell ref="L6:P6"/>
  </mergeCells>
  <pageMargins left="0.26" right="0.27" top="0.36" bottom="0.5" header="0.17" footer="0.36"/>
  <pageSetup paperSize="9" scale="95"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tabSelected="1" topLeftCell="A9" zoomScale="118" zoomScaleNormal="118" zoomScalePageLayoutView="118" workbookViewId="0">
      <selection activeCell="M51" sqref="M51"/>
    </sheetView>
  </sheetViews>
  <sheetFormatPr baseColWidth="10" defaultColWidth="8.83203125" defaultRowHeight="10" x14ac:dyDescent="0"/>
  <cols>
    <col min="1" max="1" width="16.5" style="2" customWidth="1"/>
    <col min="2" max="21" width="7.6640625" style="2" customWidth="1"/>
    <col min="22" max="16384" width="8.83203125" style="2"/>
  </cols>
  <sheetData>
    <row r="1" spans="1:21">
      <c r="A1" s="814" t="s">
        <v>180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4"/>
      <c r="S1" s="814"/>
      <c r="T1" s="814"/>
      <c r="U1" s="814"/>
    </row>
    <row r="2" spans="1:21">
      <c r="A2" s="746" t="s">
        <v>267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</row>
    <row r="3" spans="1:21" ht="1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1" ht="11" thickBot="1">
      <c r="A4" s="634" t="s">
        <v>160</v>
      </c>
      <c r="B4" s="811" t="s">
        <v>20</v>
      </c>
      <c r="C4" s="812"/>
      <c r="D4" s="812"/>
      <c r="E4" s="812"/>
      <c r="F4" s="813"/>
      <c r="G4" s="811" t="s">
        <v>21</v>
      </c>
      <c r="H4" s="812"/>
      <c r="I4" s="812"/>
      <c r="J4" s="812"/>
      <c r="K4" s="813"/>
      <c r="L4" s="811" t="s">
        <v>22</v>
      </c>
      <c r="M4" s="812"/>
      <c r="N4" s="812"/>
      <c r="O4" s="812"/>
      <c r="P4" s="813"/>
      <c r="Q4" s="811" t="s">
        <v>23</v>
      </c>
      <c r="R4" s="812"/>
      <c r="S4" s="812"/>
      <c r="T4" s="812"/>
      <c r="U4" s="813"/>
    </row>
    <row r="5" spans="1:21">
      <c r="A5" s="635" t="s">
        <v>200</v>
      </c>
      <c r="B5" s="636">
        <v>2005</v>
      </c>
      <c r="C5" s="637">
        <v>2006</v>
      </c>
      <c r="D5" s="637">
        <v>2007</v>
      </c>
      <c r="E5" s="637">
        <v>2008</v>
      </c>
      <c r="F5" s="638">
        <v>2009</v>
      </c>
      <c r="G5" s="637">
        <v>2005</v>
      </c>
      <c r="H5" s="637">
        <v>2006</v>
      </c>
      <c r="I5" s="637">
        <v>2007</v>
      </c>
      <c r="J5" s="637">
        <v>2008</v>
      </c>
      <c r="K5" s="638">
        <v>2009</v>
      </c>
      <c r="L5" s="636">
        <v>2005</v>
      </c>
      <c r="M5" s="637">
        <v>2006</v>
      </c>
      <c r="N5" s="637">
        <v>2007</v>
      </c>
      <c r="O5" s="637">
        <v>2008</v>
      </c>
      <c r="P5" s="638">
        <v>2009</v>
      </c>
      <c r="Q5" s="636">
        <v>2005</v>
      </c>
      <c r="R5" s="637">
        <v>2006</v>
      </c>
      <c r="S5" s="637">
        <v>2007</v>
      </c>
      <c r="T5" s="637">
        <v>2008</v>
      </c>
      <c r="U5" s="638">
        <v>2009</v>
      </c>
    </row>
    <row r="6" spans="1:21" ht="11" thickBot="1">
      <c r="A6" s="639"/>
      <c r="B6" s="640" t="s">
        <v>161</v>
      </c>
      <c r="C6" s="641" t="s">
        <v>161</v>
      </c>
      <c r="D6" s="641" t="s">
        <v>161</v>
      </c>
      <c r="E6" s="641" t="s">
        <v>161</v>
      </c>
      <c r="F6" s="642" t="s">
        <v>161</v>
      </c>
      <c r="G6" s="641" t="s">
        <v>161</v>
      </c>
      <c r="H6" s="641" t="s">
        <v>161</v>
      </c>
      <c r="I6" s="641" t="s">
        <v>161</v>
      </c>
      <c r="J6" s="641" t="s">
        <v>161</v>
      </c>
      <c r="K6" s="642" t="s">
        <v>161</v>
      </c>
      <c r="L6" s="640" t="s">
        <v>161</v>
      </c>
      <c r="M6" s="641" t="s">
        <v>161</v>
      </c>
      <c r="N6" s="641" t="s">
        <v>161</v>
      </c>
      <c r="O6" s="641" t="s">
        <v>161</v>
      </c>
      <c r="P6" s="642" t="s">
        <v>161</v>
      </c>
      <c r="Q6" s="640" t="s">
        <v>161</v>
      </c>
      <c r="R6" s="641" t="s">
        <v>161</v>
      </c>
      <c r="S6" s="641" t="s">
        <v>161</v>
      </c>
      <c r="T6" s="641" t="s">
        <v>161</v>
      </c>
      <c r="U6" s="642" t="s">
        <v>161</v>
      </c>
    </row>
    <row r="7" spans="1:21" ht="11">
      <c r="A7" s="643" t="s">
        <v>162</v>
      </c>
      <c r="B7" s="644">
        <v>50</v>
      </c>
      <c r="C7" s="645">
        <v>50</v>
      </c>
      <c r="D7" s="645">
        <v>42</v>
      </c>
      <c r="E7" s="645">
        <v>75</v>
      </c>
      <c r="F7" s="646">
        <v>78</v>
      </c>
      <c r="G7" s="645">
        <v>131</v>
      </c>
      <c r="H7" s="645">
        <v>111</v>
      </c>
      <c r="I7" s="645">
        <v>115</v>
      </c>
      <c r="J7" s="645">
        <v>217</v>
      </c>
      <c r="K7" s="645">
        <v>213</v>
      </c>
      <c r="L7" s="647">
        <v>135</v>
      </c>
      <c r="M7" s="271">
        <v>111</v>
      </c>
      <c r="N7" s="271">
        <v>137</v>
      </c>
      <c r="O7" s="271">
        <v>138</v>
      </c>
      <c r="P7" s="648">
        <v>169</v>
      </c>
      <c r="Q7" s="644">
        <v>63</v>
      </c>
      <c r="R7" s="645">
        <v>66</v>
      </c>
      <c r="S7" s="645">
        <v>60</v>
      </c>
      <c r="T7" s="645">
        <v>52</v>
      </c>
      <c r="U7" s="646">
        <v>46</v>
      </c>
    </row>
    <row r="8" spans="1:21" ht="11">
      <c r="A8" s="643" t="s">
        <v>163</v>
      </c>
      <c r="B8" s="649">
        <v>0.74</v>
      </c>
      <c r="C8" s="650">
        <v>0.67</v>
      </c>
      <c r="D8" s="650">
        <v>0.61</v>
      </c>
      <c r="E8" s="650">
        <v>0.69</v>
      </c>
      <c r="F8" s="651">
        <v>0.63</v>
      </c>
      <c r="G8" s="650">
        <v>0.91</v>
      </c>
      <c r="H8" s="650">
        <v>0.91</v>
      </c>
      <c r="I8" s="650">
        <v>0.88</v>
      </c>
      <c r="J8" s="650">
        <v>0.89</v>
      </c>
      <c r="K8" s="650">
        <v>0.85</v>
      </c>
      <c r="L8" s="652">
        <v>0.63</v>
      </c>
      <c r="M8" s="653">
        <v>0.61</v>
      </c>
      <c r="N8" s="653">
        <v>0.6</v>
      </c>
      <c r="O8" s="653">
        <v>0.59</v>
      </c>
      <c r="P8" s="654">
        <v>0.57999999999999996</v>
      </c>
      <c r="Q8" s="649">
        <v>0.49</v>
      </c>
      <c r="R8" s="650">
        <v>0.53</v>
      </c>
      <c r="S8" s="650">
        <v>0.57999999999999996</v>
      </c>
      <c r="T8" s="650">
        <v>0.34</v>
      </c>
      <c r="U8" s="651">
        <v>0.4</v>
      </c>
    </row>
    <row r="9" spans="1:21" ht="11">
      <c r="A9" s="643" t="s">
        <v>164</v>
      </c>
      <c r="B9" s="655"/>
      <c r="C9" s="656">
        <v>2</v>
      </c>
      <c r="D9" s="656"/>
      <c r="E9" s="656"/>
      <c r="F9" s="657">
        <v>1</v>
      </c>
      <c r="G9" s="656"/>
      <c r="H9" s="656"/>
      <c r="I9" s="656"/>
      <c r="J9" s="656"/>
      <c r="K9" s="656"/>
      <c r="L9" s="647">
        <v>11</v>
      </c>
      <c r="M9" s="271">
        <v>9</v>
      </c>
      <c r="N9" s="271">
        <v>8</v>
      </c>
      <c r="O9" s="271">
        <v>11</v>
      </c>
      <c r="P9" s="648">
        <v>6</v>
      </c>
      <c r="Q9" s="655">
        <v>14</v>
      </c>
      <c r="R9" s="656">
        <v>13</v>
      </c>
      <c r="S9" s="656">
        <v>8</v>
      </c>
      <c r="T9" s="656">
        <v>16</v>
      </c>
      <c r="U9" s="657">
        <v>10</v>
      </c>
    </row>
    <row r="10" spans="1:21" ht="11">
      <c r="A10" s="643" t="s">
        <v>163</v>
      </c>
      <c r="B10" s="649">
        <v>0</v>
      </c>
      <c r="C10" s="650">
        <v>0.03</v>
      </c>
      <c r="D10" s="650">
        <v>0</v>
      </c>
      <c r="E10" s="650">
        <v>0</v>
      </c>
      <c r="F10" s="651">
        <v>0.01</v>
      </c>
      <c r="G10" s="650">
        <v>0</v>
      </c>
      <c r="H10" s="650">
        <v>0</v>
      </c>
      <c r="I10" s="650">
        <v>0</v>
      </c>
      <c r="J10" s="650">
        <v>0</v>
      </c>
      <c r="K10" s="650">
        <v>0</v>
      </c>
      <c r="L10" s="652">
        <v>0.05</v>
      </c>
      <c r="M10" s="653">
        <v>0.05</v>
      </c>
      <c r="N10" s="653">
        <v>0.04</v>
      </c>
      <c r="O10" s="653">
        <v>0.05</v>
      </c>
      <c r="P10" s="654">
        <v>0.02</v>
      </c>
      <c r="Q10" s="649">
        <v>0.11</v>
      </c>
      <c r="R10" s="650">
        <v>0.1</v>
      </c>
      <c r="S10" s="650">
        <v>0.08</v>
      </c>
      <c r="T10" s="650">
        <v>0.11</v>
      </c>
      <c r="U10" s="651">
        <v>0.09</v>
      </c>
    </row>
    <row r="11" spans="1:21" ht="11">
      <c r="A11" s="643" t="s">
        <v>165</v>
      </c>
      <c r="B11" s="655">
        <v>3</v>
      </c>
      <c r="C11" s="656">
        <v>1</v>
      </c>
      <c r="D11" s="656">
        <v>3</v>
      </c>
      <c r="E11" s="656">
        <v>1</v>
      </c>
      <c r="F11" s="657">
        <v>15</v>
      </c>
      <c r="G11" s="656"/>
      <c r="H11" s="656"/>
      <c r="I11" s="656"/>
      <c r="J11" s="656">
        <v>1</v>
      </c>
      <c r="K11" s="656">
        <v>1</v>
      </c>
      <c r="L11" s="647">
        <v>2</v>
      </c>
      <c r="M11" s="271">
        <v>7</v>
      </c>
      <c r="N11" s="271">
        <v>14</v>
      </c>
      <c r="O11" s="271">
        <v>21</v>
      </c>
      <c r="P11" s="648">
        <v>55</v>
      </c>
      <c r="Q11" s="655">
        <v>3</v>
      </c>
      <c r="R11" s="656">
        <v>2</v>
      </c>
      <c r="S11" s="656">
        <v>7</v>
      </c>
      <c r="T11" s="656">
        <v>18</v>
      </c>
      <c r="U11" s="657">
        <v>35</v>
      </c>
    </row>
    <row r="12" spans="1:21" ht="11">
      <c r="A12" s="643" t="s">
        <v>163</v>
      </c>
      <c r="B12" s="649">
        <v>0.04</v>
      </c>
      <c r="C12" s="650">
        <v>0.01</v>
      </c>
      <c r="D12" s="650">
        <v>0.04</v>
      </c>
      <c r="E12" s="650">
        <v>0.01</v>
      </c>
      <c r="F12" s="651">
        <v>0.12</v>
      </c>
      <c r="G12" s="650">
        <v>0</v>
      </c>
      <c r="H12" s="650">
        <v>0</v>
      </c>
      <c r="I12" s="650">
        <v>0</v>
      </c>
      <c r="J12" s="650">
        <v>0</v>
      </c>
      <c r="K12" s="650">
        <v>0</v>
      </c>
      <c r="L12" s="652">
        <v>0.01</v>
      </c>
      <c r="M12" s="653">
        <v>0.04</v>
      </c>
      <c r="N12" s="653">
        <v>0.06</v>
      </c>
      <c r="O12" s="653">
        <v>0.09</v>
      </c>
      <c r="P12" s="654">
        <v>0.19</v>
      </c>
      <c r="Q12" s="649">
        <v>0.02</v>
      </c>
      <c r="R12" s="650">
        <v>0.02</v>
      </c>
      <c r="S12" s="650">
        <v>7.0000000000000007E-2</v>
      </c>
      <c r="T12" s="650">
        <v>0.12</v>
      </c>
      <c r="U12" s="651">
        <v>0.31</v>
      </c>
    </row>
    <row r="13" spans="1:21" ht="20">
      <c r="A13" s="643" t="s">
        <v>166</v>
      </c>
      <c r="B13" s="655"/>
      <c r="C13" s="656">
        <v>2</v>
      </c>
      <c r="D13" s="656">
        <v>2</v>
      </c>
      <c r="E13" s="656">
        <v>2</v>
      </c>
      <c r="F13" s="657">
        <v>2</v>
      </c>
      <c r="G13" s="656">
        <v>1</v>
      </c>
      <c r="H13" s="656">
        <v>1</v>
      </c>
      <c r="I13" s="656">
        <v>1</v>
      </c>
      <c r="J13" s="656">
        <v>2</v>
      </c>
      <c r="K13" s="656">
        <v>1</v>
      </c>
      <c r="L13" s="647">
        <v>3</v>
      </c>
      <c r="M13" s="271">
        <v>4</v>
      </c>
      <c r="N13" s="271">
        <v>3</v>
      </c>
      <c r="O13" s="271">
        <v>5</v>
      </c>
      <c r="P13" s="648">
        <v>3</v>
      </c>
      <c r="Q13" s="655">
        <v>2</v>
      </c>
      <c r="R13" s="656">
        <v>1</v>
      </c>
      <c r="S13" s="656">
        <v>1</v>
      </c>
      <c r="T13" s="656">
        <v>2</v>
      </c>
      <c r="U13" s="657">
        <v>1</v>
      </c>
    </row>
    <row r="14" spans="1:21" ht="11">
      <c r="A14" s="643" t="s">
        <v>163</v>
      </c>
      <c r="B14" s="649">
        <v>0</v>
      </c>
      <c r="C14" s="650">
        <v>0.03</v>
      </c>
      <c r="D14" s="650">
        <v>0.03</v>
      </c>
      <c r="E14" s="650">
        <v>0.02</v>
      </c>
      <c r="F14" s="651">
        <v>0.02</v>
      </c>
      <c r="G14" s="650">
        <v>0.01</v>
      </c>
      <c r="H14" s="650">
        <v>0.01</v>
      </c>
      <c r="I14" s="650">
        <v>0.01</v>
      </c>
      <c r="J14" s="650">
        <v>0.01</v>
      </c>
      <c r="K14" s="650">
        <v>0</v>
      </c>
      <c r="L14" s="652">
        <v>0.01</v>
      </c>
      <c r="M14" s="653">
        <v>0.02</v>
      </c>
      <c r="N14" s="653">
        <v>0.01</v>
      </c>
      <c r="O14" s="653">
        <v>0.02</v>
      </c>
      <c r="P14" s="654">
        <v>0.01</v>
      </c>
      <c r="Q14" s="649">
        <v>0.02</v>
      </c>
      <c r="R14" s="650">
        <v>0.01</v>
      </c>
      <c r="S14" s="650">
        <v>0.01</v>
      </c>
      <c r="T14" s="650">
        <v>0.01</v>
      </c>
      <c r="U14" s="651">
        <v>0.01</v>
      </c>
    </row>
    <row r="15" spans="1:21" ht="11">
      <c r="A15" s="643" t="s">
        <v>167</v>
      </c>
      <c r="B15" s="655">
        <v>14</v>
      </c>
      <c r="C15" s="656">
        <v>20</v>
      </c>
      <c r="D15" s="656">
        <v>22</v>
      </c>
      <c r="E15" s="656">
        <v>25</v>
      </c>
      <c r="F15" s="657">
        <v>22</v>
      </c>
      <c r="G15" s="656">
        <v>10</v>
      </c>
      <c r="H15" s="656">
        <v>10</v>
      </c>
      <c r="I15" s="656">
        <v>8</v>
      </c>
      <c r="J15" s="656">
        <v>22</v>
      </c>
      <c r="K15" s="656">
        <v>31</v>
      </c>
      <c r="L15" s="647">
        <v>57</v>
      </c>
      <c r="M15" s="271">
        <v>40</v>
      </c>
      <c r="N15" s="271">
        <v>60</v>
      </c>
      <c r="O15" s="271">
        <v>51</v>
      </c>
      <c r="P15" s="648">
        <v>55</v>
      </c>
      <c r="Q15" s="655">
        <v>46</v>
      </c>
      <c r="R15" s="656">
        <v>42</v>
      </c>
      <c r="S15" s="656">
        <v>28</v>
      </c>
      <c r="T15" s="656">
        <v>61</v>
      </c>
      <c r="U15" s="657">
        <v>19</v>
      </c>
    </row>
    <row r="16" spans="1:21" ht="11">
      <c r="A16" s="643" t="s">
        <v>163</v>
      </c>
      <c r="B16" s="649">
        <v>0.21</v>
      </c>
      <c r="C16" s="650">
        <v>0.27</v>
      </c>
      <c r="D16" s="650">
        <v>0.32</v>
      </c>
      <c r="E16" s="650">
        <v>0.23</v>
      </c>
      <c r="F16" s="651">
        <v>0.18</v>
      </c>
      <c r="G16" s="650">
        <v>7.0000000000000007E-2</v>
      </c>
      <c r="H16" s="650">
        <v>0.08</v>
      </c>
      <c r="I16" s="650">
        <v>0.06</v>
      </c>
      <c r="J16" s="650">
        <v>0.09</v>
      </c>
      <c r="K16" s="650">
        <v>0.12</v>
      </c>
      <c r="L16" s="652">
        <v>0.27</v>
      </c>
      <c r="M16" s="653">
        <v>0.22</v>
      </c>
      <c r="N16" s="653">
        <v>0.26</v>
      </c>
      <c r="O16" s="653">
        <v>0.22</v>
      </c>
      <c r="P16" s="654">
        <v>0.19</v>
      </c>
      <c r="Q16" s="649">
        <v>0.36</v>
      </c>
      <c r="R16" s="650">
        <v>0.34</v>
      </c>
      <c r="S16" s="650">
        <v>0.27</v>
      </c>
      <c r="T16" s="650">
        <v>0.4</v>
      </c>
      <c r="U16" s="651">
        <v>0.17</v>
      </c>
    </row>
    <row r="17" spans="1:21" ht="11">
      <c r="A17" s="643" t="s">
        <v>168</v>
      </c>
      <c r="B17" s="655">
        <v>1</v>
      </c>
      <c r="C17" s="656"/>
      <c r="D17" s="656"/>
      <c r="E17" s="656">
        <v>6</v>
      </c>
      <c r="F17" s="657">
        <v>5</v>
      </c>
      <c r="G17" s="656">
        <v>2</v>
      </c>
      <c r="H17" s="656"/>
      <c r="I17" s="656">
        <v>7</v>
      </c>
      <c r="J17" s="656">
        <v>3</v>
      </c>
      <c r="K17" s="656">
        <v>4</v>
      </c>
      <c r="L17" s="647">
        <v>6</v>
      </c>
      <c r="M17" s="271">
        <v>12</v>
      </c>
      <c r="N17" s="271">
        <v>5</v>
      </c>
      <c r="O17" s="271">
        <v>8</v>
      </c>
      <c r="P17" s="648">
        <v>3</v>
      </c>
      <c r="Q17" s="655">
        <v>1</v>
      </c>
      <c r="R17" s="656">
        <v>1</v>
      </c>
      <c r="S17" s="656"/>
      <c r="T17" s="656">
        <v>2</v>
      </c>
      <c r="U17" s="657">
        <v>3</v>
      </c>
    </row>
    <row r="18" spans="1:21" ht="12" thickBot="1">
      <c r="A18" s="658" t="s">
        <v>163</v>
      </c>
      <c r="B18" s="649">
        <v>0.01</v>
      </c>
      <c r="C18" s="650">
        <v>0</v>
      </c>
      <c r="D18" s="650">
        <v>0</v>
      </c>
      <c r="E18" s="650">
        <v>0.06</v>
      </c>
      <c r="F18" s="651">
        <v>0.04</v>
      </c>
      <c r="G18" s="650">
        <v>0.01</v>
      </c>
      <c r="H18" s="650">
        <v>0</v>
      </c>
      <c r="I18" s="650">
        <v>0.05</v>
      </c>
      <c r="J18" s="650">
        <v>0.01</v>
      </c>
      <c r="K18" s="650">
        <v>0.02</v>
      </c>
      <c r="L18" s="652">
        <v>0.03</v>
      </c>
      <c r="M18" s="653">
        <v>7.0000000000000007E-2</v>
      </c>
      <c r="N18" s="653">
        <v>0.02</v>
      </c>
      <c r="O18" s="653">
        <v>0.03</v>
      </c>
      <c r="P18" s="654">
        <v>0.01</v>
      </c>
      <c r="Q18" s="649">
        <v>0.01</v>
      </c>
      <c r="R18" s="650">
        <v>0.01</v>
      </c>
      <c r="S18" s="650">
        <v>0</v>
      </c>
      <c r="T18" s="650">
        <v>0.01</v>
      </c>
      <c r="U18" s="651">
        <v>0.03</v>
      </c>
    </row>
    <row r="19" spans="1:21" ht="13" thickTop="1" thickBot="1">
      <c r="A19" s="659" t="s">
        <v>169</v>
      </c>
      <c r="B19" s="660">
        <v>68</v>
      </c>
      <c r="C19" s="661">
        <v>75</v>
      </c>
      <c r="D19" s="661">
        <v>69</v>
      </c>
      <c r="E19" s="661">
        <v>109</v>
      </c>
      <c r="F19" s="662">
        <v>123</v>
      </c>
      <c r="G19" s="661">
        <v>144</v>
      </c>
      <c r="H19" s="661">
        <v>122</v>
      </c>
      <c r="I19" s="661">
        <v>131</v>
      </c>
      <c r="J19" s="661">
        <v>245</v>
      </c>
      <c r="K19" s="661">
        <v>250</v>
      </c>
      <c r="L19" s="663">
        <v>214</v>
      </c>
      <c r="M19" s="664">
        <v>183</v>
      </c>
      <c r="N19" s="664">
        <v>227</v>
      </c>
      <c r="O19" s="664">
        <v>234</v>
      </c>
      <c r="P19" s="665">
        <v>291</v>
      </c>
      <c r="Q19" s="660">
        <v>129</v>
      </c>
      <c r="R19" s="661">
        <v>125</v>
      </c>
      <c r="S19" s="661">
        <v>104</v>
      </c>
      <c r="T19" s="661">
        <v>151</v>
      </c>
      <c r="U19" s="662">
        <v>114</v>
      </c>
    </row>
    <row r="20" spans="1:21" ht="11" thickBot="1">
      <c r="A20" s="666" t="s">
        <v>163</v>
      </c>
      <c r="B20" s="667">
        <v>1</v>
      </c>
      <c r="C20" s="668">
        <v>1</v>
      </c>
      <c r="D20" s="668">
        <v>1</v>
      </c>
      <c r="E20" s="668">
        <v>1</v>
      </c>
      <c r="F20" s="669">
        <f>F19/F$19</f>
        <v>1</v>
      </c>
      <c r="G20" s="668">
        <v>1</v>
      </c>
      <c r="H20" s="668">
        <v>1</v>
      </c>
      <c r="I20" s="668">
        <v>1</v>
      </c>
      <c r="J20" s="668">
        <v>1</v>
      </c>
      <c r="K20" s="669">
        <f>K19/K$19</f>
        <v>1</v>
      </c>
      <c r="L20" s="667">
        <v>1</v>
      </c>
      <c r="M20" s="668">
        <v>1</v>
      </c>
      <c r="N20" s="668">
        <v>1</v>
      </c>
      <c r="O20" s="668">
        <v>1</v>
      </c>
      <c r="P20" s="669">
        <v>1</v>
      </c>
      <c r="Q20" s="667">
        <v>1</v>
      </c>
      <c r="R20" s="668">
        <v>1</v>
      </c>
      <c r="S20" s="668">
        <v>1</v>
      </c>
      <c r="T20" s="668">
        <v>1</v>
      </c>
      <c r="U20" s="669">
        <f>U19/U$19</f>
        <v>1</v>
      </c>
    </row>
    <row r="21" spans="1:21">
      <c r="A21" s="328" t="s">
        <v>185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</row>
    <row r="22" spans="1:21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</row>
    <row r="23" spans="1:21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</row>
    <row r="24" spans="1:21" ht="11" thickBot="1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</row>
    <row r="25" spans="1:21" ht="11" thickBot="1">
      <c r="A25" s="634" t="s">
        <v>160</v>
      </c>
      <c r="B25" s="811" t="s">
        <v>24</v>
      </c>
      <c r="C25" s="812"/>
      <c r="D25" s="812"/>
      <c r="E25" s="812"/>
      <c r="F25" s="813"/>
      <c r="G25" s="811" t="s">
        <v>25</v>
      </c>
      <c r="H25" s="812"/>
      <c r="I25" s="812"/>
      <c r="J25" s="812"/>
      <c r="K25" s="813"/>
      <c r="L25" s="811" t="s">
        <v>26</v>
      </c>
      <c r="M25" s="812"/>
      <c r="N25" s="812"/>
      <c r="O25" s="812"/>
      <c r="P25" s="813"/>
      <c r="Q25" s="811" t="s">
        <v>34</v>
      </c>
      <c r="R25" s="812"/>
      <c r="S25" s="812"/>
      <c r="T25" s="812"/>
      <c r="U25" s="813"/>
    </row>
    <row r="26" spans="1:21">
      <c r="A26" s="635" t="s">
        <v>200</v>
      </c>
      <c r="B26" s="636">
        <v>2005</v>
      </c>
      <c r="C26" s="637">
        <v>2006</v>
      </c>
      <c r="D26" s="637">
        <v>2007</v>
      </c>
      <c r="E26" s="637">
        <v>2008</v>
      </c>
      <c r="F26" s="638">
        <v>2009</v>
      </c>
      <c r="G26" s="636">
        <v>2005</v>
      </c>
      <c r="H26" s="637">
        <v>2006</v>
      </c>
      <c r="I26" s="637">
        <v>2007</v>
      </c>
      <c r="J26" s="637">
        <v>2008</v>
      </c>
      <c r="K26" s="638">
        <v>2009</v>
      </c>
      <c r="L26" s="636">
        <v>2005</v>
      </c>
      <c r="M26" s="637">
        <v>2006</v>
      </c>
      <c r="N26" s="637">
        <v>2007</v>
      </c>
      <c r="O26" s="637">
        <v>2008</v>
      </c>
      <c r="P26" s="638">
        <v>2009</v>
      </c>
      <c r="Q26" s="636">
        <v>2005</v>
      </c>
      <c r="R26" s="637">
        <v>2006</v>
      </c>
      <c r="S26" s="637">
        <v>2007</v>
      </c>
      <c r="T26" s="637">
        <v>2008</v>
      </c>
      <c r="U26" s="638">
        <v>2008</v>
      </c>
    </row>
    <row r="27" spans="1:21" ht="11" thickBot="1">
      <c r="A27" s="639"/>
      <c r="B27" s="640" t="s">
        <v>161</v>
      </c>
      <c r="C27" s="641" t="s">
        <v>161</v>
      </c>
      <c r="D27" s="641" t="s">
        <v>161</v>
      </c>
      <c r="E27" s="641" t="s">
        <v>161</v>
      </c>
      <c r="F27" s="642" t="s">
        <v>161</v>
      </c>
      <c r="G27" s="640" t="s">
        <v>161</v>
      </c>
      <c r="H27" s="641" t="s">
        <v>161</v>
      </c>
      <c r="I27" s="641" t="s">
        <v>161</v>
      </c>
      <c r="J27" s="641" t="s">
        <v>161</v>
      </c>
      <c r="K27" s="642" t="s">
        <v>161</v>
      </c>
      <c r="L27" s="640" t="s">
        <v>161</v>
      </c>
      <c r="M27" s="641" t="s">
        <v>161</v>
      </c>
      <c r="N27" s="641" t="s">
        <v>161</v>
      </c>
      <c r="O27" s="641" t="s">
        <v>161</v>
      </c>
      <c r="P27" s="642" t="s">
        <v>161</v>
      </c>
      <c r="Q27" s="640" t="s">
        <v>161</v>
      </c>
      <c r="R27" s="641" t="s">
        <v>161</v>
      </c>
      <c r="S27" s="641" t="s">
        <v>161</v>
      </c>
      <c r="T27" s="641" t="s">
        <v>161</v>
      </c>
      <c r="U27" s="642" t="s">
        <v>161</v>
      </c>
    </row>
    <row r="28" spans="1:21" ht="11">
      <c r="A28" s="643" t="s">
        <v>162</v>
      </c>
      <c r="B28" s="645">
        <v>142</v>
      </c>
      <c r="C28" s="645">
        <v>174</v>
      </c>
      <c r="D28" s="645">
        <v>167</v>
      </c>
      <c r="E28" s="645">
        <v>187</v>
      </c>
      <c r="F28" s="645">
        <v>175</v>
      </c>
      <c r="G28" s="670">
        <v>81</v>
      </c>
      <c r="H28" s="671">
        <v>87</v>
      </c>
      <c r="I28" s="671">
        <v>87</v>
      </c>
      <c r="J28" s="671">
        <v>80</v>
      </c>
      <c r="K28" s="672">
        <v>95</v>
      </c>
      <c r="L28" s="645">
        <v>99</v>
      </c>
      <c r="M28" s="645">
        <v>124</v>
      </c>
      <c r="N28" s="645">
        <v>99</v>
      </c>
      <c r="O28" s="645">
        <v>119</v>
      </c>
      <c r="P28" s="645">
        <v>94</v>
      </c>
      <c r="Q28" s="647">
        <f>B7+G7+L7+Q7+B28+G28+L28</f>
        <v>701</v>
      </c>
      <c r="R28" s="271">
        <f>C7+H7+M7+R7+C28+H28+M28</f>
        <v>723</v>
      </c>
      <c r="S28" s="271">
        <f>D7+I7+N7+S7+D28+I28+N28</f>
        <v>707</v>
      </c>
      <c r="T28" s="271">
        <f>E7+J7+O7+T7+E28+J28+O28</f>
        <v>868</v>
      </c>
      <c r="U28" s="648">
        <f>F7+K7+P7+U7+F28+K28+P28</f>
        <v>870</v>
      </c>
    </row>
    <row r="29" spans="1:21" ht="11">
      <c r="A29" s="643" t="s">
        <v>163</v>
      </c>
      <c r="B29" s="650">
        <v>0.68</v>
      </c>
      <c r="C29" s="650">
        <v>0.78</v>
      </c>
      <c r="D29" s="650">
        <v>0.74</v>
      </c>
      <c r="E29" s="650">
        <v>0.77</v>
      </c>
      <c r="F29" s="650">
        <v>0.67</v>
      </c>
      <c r="G29" s="649">
        <v>0.77</v>
      </c>
      <c r="H29" s="650">
        <v>0.78</v>
      </c>
      <c r="I29" s="650">
        <v>0.73</v>
      </c>
      <c r="J29" s="650">
        <v>0.68</v>
      </c>
      <c r="K29" s="651">
        <v>0.66</v>
      </c>
      <c r="L29" s="650">
        <v>0.66</v>
      </c>
      <c r="M29" s="650">
        <v>0.66</v>
      </c>
      <c r="N29" s="650">
        <v>0.57999999999999996</v>
      </c>
      <c r="O29" s="650">
        <v>0.68</v>
      </c>
      <c r="P29" s="650">
        <v>0.57999999999999996</v>
      </c>
      <c r="Q29" s="652">
        <v>0.63765541740674958</v>
      </c>
      <c r="R29" s="653">
        <v>0.55922165820642977</v>
      </c>
      <c r="S29" s="653">
        <v>0.55922165820642977</v>
      </c>
      <c r="T29" s="653">
        <v>0.58271236959761552</v>
      </c>
      <c r="U29" s="654">
        <f>U28/U$40</f>
        <v>0.64635958395245174</v>
      </c>
    </row>
    <row r="30" spans="1:21" ht="11">
      <c r="A30" s="643" t="s">
        <v>164</v>
      </c>
      <c r="B30" s="656">
        <v>2</v>
      </c>
      <c r="C30" s="656">
        <v>3</v>
      </c>
      <c r="D30" s="656">
        <v>2</v>
      </c>
      <c r="E30" s="656">
        <v>1</v>
      </c>
      <c r="F30" s="656">
        <v>5</v>
      </c>
      <c r="G30" s="655"/>
      <c r="H30" s="656"/>
      <c r="I30" s="656">
        <v>1</v>
      </c>
      <c r="J30" s="656">
        <v>1</v>
      </c>
      <c r="K30" s="657">
        <v>1</v>
      </c>
      <c r="L30" s="656">
        <v>23</v>
      </c>
      <c r="M30" s="656">
        <v>16</v>
      </c>
      <c r="N30" s="656">
        <v>21</v>
      </c>
      <c r="O30" s="656">
        <v>15</v>
      </c>
      <c r="P30" s="656">
        <v>16</v>
      </c>
      <c r="Q30" s="647">
        <f>B9+G9+L9+Q9+B30+G30+L30</f>
        <v>50</v>
      </c>
      <c r="R30" s="271">
        <f>C9+H9+M9+R9+C30+H30+M30</f>
        <v>43</v>
      </c>
      <c r="S30" s="271">
        <f>D9+I9+N9+S9+D30+I30+N30</f>
        <v>40</v>
      </c>
      <c r="T30" s="271">
        <f>E9+J9+O9+T9+E30+J30+O30</f>
        <v>44</v>
      </c>
      <c r="U30" s="648">
        <f>F9+K9+P9+U9+F30+K30+P30</f>
        <v>39</v>
      </c>
    </row>
    <row r="31" spans="1:21" ht="11">
      <c r="A31" s="643" t="s">
        <v>163</v>
      </c>
      <c r="B31" s="650">
        <v>0.01</v>
      </c>
      <c r="C31" s="650">
        <v>0.01</v>
      </c>
      <c r="D31" s="650">
        <v>0.01</v>
      </c>
      <c r="E31" s="650">
        <v>0</v>
      </c>
      <c r="F31" s="650">
        <v>0.02</v>
      </c>
      <c r="G31" s="649">
        <v>0</v>
      </c>
      <c r="H31" s="650">
        <v>0</v>
      </c>
      <c r="I31" s="650">
        <v>0.01</v>
      </c>
      <c r="J31" s="650">
        <v>0.01</v>
      </c>
      <c r="K31" s="651">
        <v>0.01</v>
      </c>
      <c r="L31" s="650">
        <v>0.15</v>
      </c>
      <c r="M31" s="650">
        <v>0.09</v>
      </c>
      <c r="N31" s="650">
        <v>0.12</v>
      </c>
      <c r="O31" s="650">
        <v>0.09</v>
      </c>
      <c r="P31" s="650">
        <v>0.1</v>
      </c>
      <c r="Q31" s="652">
        <v>2.3978685612788632E-2</v>
      </c>
      <c r="R31" s="653">
        <v>1.2690355329949238E-2</v>
      </c>
      <c r="S31" s="653">
        <v>1.2690355329949238E-2</v>
      </c>
      <c r="T31" s="653">
        <v>3.0551415797317436E-2</v>
      </c>
      <c r="U31" s="654">
        <f>U30/U$40</f>
        <v>2.8974739970282319E-2</v>
      </c>
    </row>
    <row r="32" spans="1:21" ht="11">
      <c r="A32" s="643" t="s">
        <v>165</v>
      </c>
      <c r="B32" s="656">
        <v>4</v>
      </c>
      <c r="C32" s="656">
        <v>3</v>
      </c>
      <c r="D32" s="656">
        <v>4</v>
      </c>
      <c r="E32" s="656">
        <v>15</v>
      </c>
      <c r="F32" s="656">
        <v>27</v>
      </c>
      <c r="G32" s="655">
        <v>1</v>
      </c>
      <c r="H32" s="656">
        <v>1</v>
      </c>
      <c r="I32" s="656">
        <v>1</v>
      </c>
      <c r="J32" s="656">
        <v>4</v>
      </c>
      <c r="K32" s="657">
        <v>17</v>
      </c>
      <c r="L32" s="656"/>
      <c r="M32" s="656"/>
      <c r="N32" s="656"/>
      <c r="O32" s="656">
        <v>4</v>
      </c>
      <c r="P32" s="656">
        <v>9</v>
      </c>
      <c r="Q32" s="647">
        <f>B11+G11+L11+Q11+B32+G32+L32</f>
        <v>13</v>
      </c>
      <c r="R32" s="271">
        <f>C11+H11+M11+R11+C32+H32+M32</f>
        <v>14</v>
      </c>
      <c r="S32" s="271">
        <f>D11+I11+N11+S11+D32+I32+N32</f>
        <v>29</v>
      </c>
      <c r="T32" s="271">
        <f>E11+J11+O11+T11+E32+J32+O32</f>
        <v>64</v>
      </c>
      <c r="U32" s="648">
        <f>F11+K11+P11+U11+F32+K32+P32</f>
        <v>159</v>
      </c>
    </row>
    <row r="33" spans="1:21" ht="11">
      <c r="A33" s="643" t="s">
        <v>163</v>
      </c>
      <c r="B33" s="650">
        <v>0.02</v>
      </c>
      <c r="C33" s="650">
        <v>0.01</v>
      </c>
      <c r="D33" s="650">
        <v>0.02</v>
      </c>
      <c r="E33" s="650">
        <v>0.06</v>
      </c>
      <c r="F33" s="650">
        <v>0.1</v>
      </c>
      <c r="G33" s="649">
        <v>0.01</v>
      </c>
      <c r="H33" s="650">
        <v>0.01</v>
      </c>
      <c r="I33" s="650">
        <v>0.01</v>
      </c>
      <c r="J33" s="650">
        <v>0.03</v>
      </c>
      <c r="K33" s="651">
        <v>0.12</v>
      </c>
      <c r="L33" s="650">
        <v>0</v>
      </c>
      <c r="M33" s="650">
        <v>0</v>
      </c>
      <c r="N33" s="650">
        <v>0</v>
      </c>
      <c r="O33" s="650">
        <v>0.02</v>
      </c>
      <c r="P33" s="650">
        <v>0.06</v>
      </c>
      <c r="Q33" s="652">
        <v>0.12699822380106571</v>
      </c>
      <c r="R33" s="653">
        <v>0.2428087986463621</v>
      </c>
      <c r="S33" s="653">
        <v>0.2428087986463621</v>
      </c>
      <c r="T33" s="653">
        <v>0.15275707898658719</v>
      </c>
      <c r="U33" s="654">
        <f>U32/U$40</f>
        <v>0.11812778603268945</v>
      </c>
    </row>
    <row r="34" spans="1:21" ht="20">
      <c r="A34" s="643" t="s">
        <v>166</v>
      </c>
      <c r="B34" s="656">
        <v>4</v>
      </c>
      <c r="C34" s="656">
        <v>2</v>
      </c>
      <c r="D34" s="656">
        <v>1</v>
      </c>
      <c r="E34" s="656">
        <v>4</v>
      </c>
      <c r="F34" s="656">
        <v>1</v>
      </c>
      <c r="G34" s="655">
        <v>3</v>
      </c>
      <c r="H34" s="656">
        <v>1</v>
      </c>
      <c r="I34" s="656">
        <v>3</v>
      </c>
      <c r="J34" s="656">
        <v>2</v>
      </c>
      <c r="K34" s="657">
        <v>3</v>
      </c>
      <c r="L34" s="656">
        <v>3</v>
      </c>
      <c r="M34" s="656">
        <v>4</v>
      </c>
      <c r="N34" s="656">
        <v>2</v>
      </c>
      <c r="O34" s="656">
        <v>3</v>
      </c>
      <c r="P34" s="656">
        <v>4</v>
      </c>
      <c r="Q34" s="647">
        <f>B13+G13+L13+Q13+B34+G34+L34</f>
        <v>16</v>
      </c>
      <c r="R34" s="271">
        <f>C13+H13+M13+R13+C34+H34+M34</f>
        <v>15</v>
      </c>
      <c r="S34" s="271">
        <f>D13+I13+N13+S13+D34+I34+N34</f>
        <v>13</v>
      </c>
      <c r="T34" s="271">
        <f>E13+J13+O13+T13+E34+J34+O34</f>
        <v>20</v>
      </c>
      <c r="U34" s="648">
        <f>F13+K13+P13+U13+F34+K34+P34</f>
        <v>15</v>
      </c>
    </row>
    <row r="35" spans="1:21" ht="11">
      <c r="A35" s="643" t="s">
        <v>163</v>
      </c>
      <c r="B35" s="650">
        <v>0.02</v>
      </c>
      <c r="C35" s="650">
        <v>0.01</v>
      </c>
      <c r="D35" s="650">
        <v>0</v>
      </c>
      <c r="E35" s="650">
        <v>0.02</v>
      </c>
      <c r="F35" s="650">
        <v>0</v>
      </c>
      <c r="G35" s="649">
        <v>0.03</v>
      </c>
      <c r="H35" s="650">
        <v>0.01</v>
      </c>
      <c r="I35" s="650">
        <v>0.03</v>
      </c>
      <c r="J35" s="650">
        <v>0.02</v>
      </c>
      <c r="K35" s="651">
        <v>0.02</v>
      </c>
      <c r="L35" s="650">
        <v>0.02</v>
      </c>
      <c r="M35" s="650">
        <v>0.02</v>
      </c>
      <c r="N35" s="650">
        <v>0.01</v>
      </c>
      <c r="O35" s="650">
        <v>0.02</v>
      </c>
      <c r="P35" s="650">
        <v>0.02</v>
      </c>
      <c r="Q35" s="652">
        <v>6.2166962699822378E-3</v>
      </c>
      <c r="R35" s="653">
        <v>8.4602368866328254E-4</v>
      </c>
      <c r="S35" s="653">
        <v>8.4602368866328254E-4</v>
      </c>
      <c r="T35" s="653">
        <v>4.4709388971684054E-3</v>
      </c>
      <c r="U35" s="654">
        <f>U34/U$40</f>
        <v>1.1144130757800892E-2</v>
      </c>
    </row>
    <row r="36" spans="1:21" ht="11">
      <c r="A36" s="643" t="s">
        <v>167</v>
      </c>
      <c r="B36" s="656">
        <v>52</v>
      </c>
      <c r="C36" s="656">
        <v>35</v>
      </c>
      <c r="D36" s="656">
        <v>42</v>
      </c>
      <c r="E36" s="656">
        <v>33</v>
      </c>
      <c r="F36" s="656">
        <v>45</v>
      </c>
      <c r="G36" s="655">
        <v>18</v>
      </c>
      <c r="H36" s="656">
        <v>20</v>
      </c>
      <c r="I36" s="656">
        <v>26</v>
      </c>
      <c r="J36" s="656">
        <v>28</v>
      </c>
      <c r="K36" s="657">
        <v>27</v>
      </c>
      <c r="L36" s="656">
        <v>26</v>
      </c>
      <c r="M36" s="656">
        <v>36</v>
      </c>
      <c r="N36" s="656">
        <v>38</v>
      </c>
      <c r="O36" s="656">
        <v>25</v>
      </c>
      <c r="P36" s="656">
        <v>19</v>
      </c>
      <c r="Q36" s="647">
        <f>B15+G15+L15+Q15+B36+G36+L36</f>
        <v>223</v>
      </c>
      <c r="R36" s="271">
        <f>C15+H15+M15+R15+C36+H36+M36</f>
        <v>203</v>
      </c>
      <c r="S36" s="271">
        <f>D15+I15+N15+S15+D36+I36+N36</f>
        <v>224</v>
      </c>
      <c r="T36" s="271">
        <f>E15+J15+O15+T15+E36+J36+O36</f>
        <v>245</v>
      </c>
      <c r="U36" s="648">
        <f>F15+K15+P15+U15+F36+K36+P36</f>
        <v>218</v>
      </c>
    </row>
    <row r="37" spans="1:21" ht="11">
      <c r="A37" s="643" t="s">
        <v>163</v>
      </c>
      <c r="B37" s="650">
        <v>0.25</v>
      </c>
      <c r="C37" s="650">
        <v>0.16</v>
      </c>
      <c r="D37" s="650">
        <v>0.19</v>
      </c>
      <c r="E37" s="650">
        <v>0.14000000000000001</v>
      </c>
      <c r="F37" s="650">
        <v>0.17</v>
      </c>
      <c r="G37" s="649">
        <v>0.17</v>
      </c>
      <c r="H37" s="650">
        <v>0.18</v>
      </c>
      <c r="I37" s="650">
        <v>0.22</v>
      </c>
      <c r="J37" s="650">
        <v>0.24</v>
      </c>
      <c r="K37" s="651">
        <v>0.19</v>
      </c>
      <c r="L37" s="650">
        <v>0.17</v>
      </c>
      <c r="M37" s="650">
        <v>0.19</v>
      </c>
      <c r="N37" s="650">
        <v>0.22</v>
      </c>
      <c r="O37" s="650">
        <v>0.14000000000000001</v>
      </c>
      <c r="P37" s="650">
        <v>0.12</v>
      </c>
      <c r="Q37" s="652">
        <v>0.19182948490230906</v>
      </c>
      <c r="R37" s="653">
        <v>0.15736040609137056</v>
      </c>
      <c r="S37" s="653">
        <v>0.15736040609137056</v>
      </c>
      <c r="T37" s="653">
        <v>0.20789865871833085</v>
      </c>
      <c r="U37" s="654">
        <f>U36/U$40</f>
        <v>0.16196136701337296</v>
      </c>
    </row>
    <row r="38" spans="1:21" ht="11">
      <c r="A38" s="643" t="s">
        <v>168</v>
      </c>
      <c r="B38" s="656">
        <v>5</v>
      </c>
      <c r="C38" s="656">
        <v>6</v>
      </c>
      <c r="D38" s="656">
        <v>9</v>
      </c>
      <c r="E38" s="656">
        <v>3</v>
      </c>
      <c r="F38" s="656">
        <v>7</v>
      </c>
      <c r="G38" s="655">
        <v>2</v>
      </c>
      <c r="H38" s="656">
        <v>2</v>
      </c>
      <c r="I38" s="656">
        <v>1</v>
      </c>
      <c r="J38" s="656">
        <v>3</v>
      </c>
      <c r="K38" s="657">
        <v>2</v>
      </c>
      <c r="L38" s="656"/>
      <c r="M38" s="656">
        <v>7</v>
      </c>
      <c r="N38" s="656">
        <v>10</v>
      </c>
      <c r="O38" s="656">
        <v>8</v>
      </c>
      <c r="P38" s="656">
        <v>21</v>
      </c>
      <c r="Q38" s="647">
        <f>B17+G17+L17+Q17+B38+G38+L38</f>
        <v>17</v>
      </c>
      <c r="R38" s="271">
        <f>C17+H17+M17+R17+C38+H38+M38</f>
        <v>28</v>
      </c>
      <c r="S38" s="271">
        <f>D17+I17+N17+S17+D38+I38+N38</f>
        <v>32</v>
      </c>
      <c r="T38" s="271">
        <f>E17+J17+O17+T17+E38+J38+O38</f>
        <v>33</v>
      </c>
      <c r="U38" s="648">
        <f>F17+K17+P17+U17+F38+K38+P38</f>
        <v>45</v>
      </c>
    </row>
    <row r="39" spans="1:21" ht="12" thickBot="1">
      <c r="A39" s="658" t="s">
        <v>163</v>
      </c>
      <c r="B39" s="650">
        <v>0.02</v>
      </c>
      <c r="C39" s="650">
        <v>0.03</v>
      </c>
      <c r="D39" s="650">
        <v>0.04</v>
      </c>
      <c r="E39" s="650">
        <v>0.01</v>
      </c>
      <c r="F39" s="650">
        <v>0.03</v>
      </c>
      <c r="G39" s="649">
        <v>0.02</v>
      </c>
      <c r="H39" s="650">
        <v>0.02</v>
      </c>
      <c r="I39" s="650">
        <v>0.01</v>
      </c>
      <c r="J39" s="650">
        <v>0.03</v>
      </c>
      <c r="K39" s="651">
        <v>0.01</v>
      </c>
      <c r="L39" s="650">
        <v>0</v>
      </c>
      <c r="M39" s="650">
        <v>0.04</v>
      </c>
      <c r="N39" s="650">
        <v>0.06</v>
      </c>
      <c r="O39" s="650">
        <v>0.05</v>
      </c>
      <c r="P39" s="650">
        <v>0.13</v>
      </c>
      <c r="Q39" s="652">
        <v>1.3321492007104795E-2</v>
      </c>
      <c r="R39" s="653">
        <v>2.7072758037225041E-2</v>
      </c>
      <c r="S39" s="653">
        <v>2.7072758037225041E-2</v>
      </c>
      <c r="T39" s="653">
        <v>2.1609538002980627E-2</v>
      </c>
      <c r="U39" s="654">
        <f>U38/U$40</f>
        <v>3.3432392273402674E-2</v>
      </c>
    </row>
    <row r="40" spans="1:21" ht="13" thickTop="1" thickBot="1">
      <c r="A40" s="673" t="s">
        <v>169</v>
      </c>
      <c r="B40" s="660">
        <v>209</v>
      </c>
      <c r="C40" s="661">
        <v>223</v>
      </c>
      <c r="D40" s="661">
        <v>225</v>
      </c>
      <c r="E40" s="661">
        <v>243</v>
      </c>
      <c r="F40" s="661">
        <v>260</v>
      </c>
      <c r="G40" s="660">
        <v>105</v>
      </c>
      <c r="H40" s="661">
        <v>111</v>
      </c>
      <c r="I40" s="661">
        <v>119</v>
      </c>
      <c r="J40" s="661">
        <v>118</v>
      </c>
      <c r="K40" s="662">
        <v>145</v>
      </c>
      <c r="L40" s="661">
        <v>151</v>
      </c>
      <c r="M40" s="661">
        <v>187</v>
      </c>
      <c r="N40" s="661">
        <v>170</v>
      </c>
      <c r="O40" s="661">
        <v>174</v>
      </c>
      <c r="P40" s="661">
        <v>163</v>
      </c>
      <c r="Q40" s="663">
        <f>B19+G19+L19+Q19+B40+G40+L40</f>
        <v>1020</v>
      </c>
      <c r="R40" s="664">
        <f>C19+H19+M19+R19+C40+H40+M40</f>
        <v>1026</v>
      </c>
      <c r="S40" s="664">
        <f>D19+I19+N19+S19+D40+I40+N40</f>
        <v>1045</v>
      </c>
      <c r="T40" s="664">
        <f>E19+J19+O19+T19+E40+J40+O40</f>
        <v>1274</v>
      </c>
      <c r="U40" s="665">
        <f>F19+K19+P19+U19+F40+K40+P40</f>
        <v>1346</v>
      </c>
    </row>
    <row r="41" spans="1:21" ht="11" thickBot="1">
      <c r="A41" s="666" t="s">
        <v>163</v>
      </c>
      <c r="B41" s="667">
        <v>1</v>
      </c>
      <c r="C41" s="668">
        <v>1</v>
      </c>
      <c r="D41" s="668">
        <v>1</v>
      </c>
      <c r="E41" s="668">
        <v>1</v>
      </c>
      <c r="F41" s="669">
        <f>F40/F$40</f>
        <v>1</v>
      </c>
      <c r="G41" s="667">
        <v>1</v>
      </c>
      <c r="H41" s="668">
        <v>1</v>
      </c>
      <c r="I41" s="668">
        <v>1</v>
      </c>
      <c r="J41" s="668">
        <v>1</v>
      </c>
      <c r="K41" s="669">
        <f>K40/K$40</f>
        <v>1</v>
      </c>
      <c r="L41" s="667">
        <v>1</v>
      </c>
      <c r="M41" s="668">
        <v>1</v>
      </c>
      <c r="N41" s="668">
        <v>1</v>
      </c>
      <c r="O41" s="668">
        <v>1</v>
      </c>
      <c r="P41" s="669">
        <f>P40/P$40</f>
        <v>1</v>
      </c>
      <c r="Q41" s="667">
        <v>1</v>
      </c>
      <c r="R41" s="668">
        <v>1</v>
      </c>
      <c r="S41" s="668">
        <v>1</v>
      </c>
      <c r="T41" s="668">
        <v>1</v>
      </c>
      <c r="U41" s="669">
        <f>U40/U$40</f>
        <v>1</v>
      </c>
    </row>
    <row r="42" spans="1:21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</row>
    <row r="43" spans="1:21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</row>
    <row r="44" spans="1:21">
      <c r="A44" s="130" t="s">
        <v>266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</row>
  </sheetData>
  <mergeCells count="10">
    <mergeCell ref="B25:F25"/>
    <mergeCell ref="G25:K25"/>
    <mergeCell ref="L25:P25"/>
    <mergeCell ref="Q25:U25"/>
    <mergeCell ref="A1:U1"/>
    <mergeCell ref="A2:U2"/>
    <mergeCell ref="B4:F4"/>
    <mergeCell ref="G4:K4"/>
    <mergeCell ref="L4:P4"/>
    <mergeCell ref="Q4:U4"/>
  </mergeCells>
  <pageMargins left="0.75" right="0.75" top="1" bottom="1" header="0.5" footer="0.5"/>
  <pageSetup paperSize="9" scale="66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38"/>
  <sheetViews>
    <sheetView zoomScale="112" zoomScaleNormal="112" zoomScalePageLayoutView="112" workbookViewId="0">
      <selection activeCell="W31" sqref="W31"/>
    </sheetView>
  </sheetViews>
  <sheetFormatPr baseColWidth="10" defaultColWidth="8.83203125" defaultRowHeight="10" x14ac:dyDescent="0"/>
  <cols>
    <col min="1" max="1" width="16" style="126" customWidth="1"/>
    <col min="2" max="21" width="7.5" style="126" customWidth="1"/>
    <col min="22" max="16384" width="8.83203125" style="126"/>
  </cols>
  <sheetData>
    <row r="1" spans="1:21">
      <c r="A1" s="818" t="s">
        <v>153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8"/>
      <c r="U1" s="818"/>
    </row>
    <row r="2" spans="1:21">
      <c r="A2" s="819" t="s">
        <v>268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</row>
    <row r="3" spans="1:21" ht="11" thickBot="1">
      <c r="A3" s="674"/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</row>
    <row r="4" spans="1:21" ht="11" thickBot="1">
      <c r="A4" s="675" t="s">
        <v>160</v>
      </c>
      <c r="B4" s="815" t="s">
        <v>20</v>
      </c>
      <c r="C4" s="816"/>
      <c r="D4" s="816"/>
      <c r="E4" s="816"/>
      <c r="F4" s="817"/>
      <c r="G4" s="815" t="s">
        <v>21</v>
      </c>
      <c r="H4" s="816"/>
      <c r="I4" s="816"/>
      <c r="J4" s="816"/>
      <c r="K4" s="817"/>
      <c r="L4" s="815" t="s">
        <v>22</v>
      </c>
      <c r="M4" s="816"/>
      <c r="N4" s="816"/>
      <c r="O4" s="816"/>
      <c r="P4" s="817"/>
      <c r="Q4" s="815" t="s">
        <v>23</v>
      </c>
      <c r="R4" s="816"/>
      <c r="S4" s="816"/>
      <c r="T4" s="816"/>
      <c r="U4" s="817"/>
    </row>
    <row r="5" spans="1:21">
      <c r="A5" s="676" t="s">
        <v>200</v>
      </c>
      <c r="B5" s="677">
        <v>2005</v>
      </c>
      <c r="C5" s="678">
        <v>2006</v>
      </c>
      <c r="D5" s="678">
        <v>2007</v>
      </c>
      <c r="E5" s="678">
        <v>2008</v>
      </c>
      <c r="F5" s="679">
        <v>2009</v>
      </c>
      <c r="G5" s="677">
        <v>2003</v>
      </c>
      <c r="H5" s="678">
        <v>2004</v>
      </c>
      <c r="I5" s="678">
        <v>2005</v>
      </c>
      <c r="J5" s="678">
        <v>2006</v>
      </c>
      <c r="K5" s="679">
        <v>2009</v>
      </c>
      <c r="L5" s="677">
        <v>2005</v>
      </c>
      <c r="M5" s="678">
        <v>2006</v>
      </c>
      <c r="N5" s="678">
        <v>2007</v>
      </c>
      <c r="O5" s="678">
        <v>2008</v>
      </c>
      <c r="P5" s="679">
        <v>2009</v>
      </c>
      <c r="Q5" s="677">
        <v>2005</v>
      </c>
      <c r="R5" s="678">
        <v>2006</v>
      </c>
      <c r="S5" s="678">
        <v>2007</v>
      </c>
      <c r="T5" s="678">
        <v>2008</v>
      </c>
      <c r="U5" s="679">
        <v>2009</v>
      </c>
    </row>
    <row r="6" spans="1:21" ht="11" thickBot="1">
      <c r="A6" s="680"/>
      <c r="B6" s="681" t="s">
        <v>161</v>
      </c>
      <c r="C6" s="682" t="s">
        <v>161</v>
      </c>
      <c r="D6" s="682" t="s">
        <v>161</v>
      </c>
      <c r="E6" s="682" t="s">
        <v>161</v>
      </c>
      <c r="F6" s="683" t="s">
        <v>161</v>
      </c>
      <c r="G6" s="681" t="s">
        <v>161</v>
      </c>
      <c r="H6" s="682" t="s">
        <v>161</v>
      </c>
      <c r="I6" s="682" t="s">
        <v>161</v>
      </c>
      <c r="J6" s="682" t="s">
        <v>161</v>
      </c>
      <c r="K6" s="683" t="s">
        <v>161</v>
      </c>
      <c r="L6" s="681" t="s">
        <v>161</v>
      </c>
      <c r="M6" s="682" t="s">
        <v>161</v>
      </c>
      <c r="N6" s="682" t="s">
        <v>161</v>
      </c>
      <c r="O6" s="682" t="s">
        <v>161</v>
      </c>
      <c r="P6" s="683" t="s">
        <v>161</v>
      </c>
      <c r="Q6" s="681" t="s">
        <v>161</v>
      </c>
      <c r="R6" s="682" t="s">
        <v>161</v>
      </c>
      <c r="S6" s="682" t="s">
        <v>161</v>
      </c>
      <c r="T6" s="682" t="s">
        <v>161</v>
      </c>
      <c r="U6" s="683" t="s">
        <v>161</v>
      </c>
    </row>
    <row r="7" spans="1:21" ht="13">
      <c r="A7" s="684" t="s">
        <v>162</v>
      </c>
      <c r="B7" s="685">
        <v>14</v>
      </c>
      <c r="C7" s="685">
        <v>14</v>
      </c>
      <c r="D7" s="685">
        <v>9</v>
      </c>
      <c r="E7" s="685">
        <v>5</v>
      </c>
      <c r="F7" s="685">
        <v>6</v>
      </c>
      <c r="G7" s="686"/>
      <c r="H7" s="687"/>
      <c r="I7" s="687"/>
      <c r="J7" s="687"/>
      <c r="K7" s="688"/>
      <c r="L7" s="645">
        <v>20</v>
      </c>
      <c r="M7" s="645">
        <v>11</v>
      </c>
      <c r="N7" s="645">
        <v>14</v>
      </c>
      <c r="O7" s="645">
        <v>7</v>
      </c>
      <c r="P7" s="645">
        <v>4</v>
      </c>
      <c r="Q7" s="686">
        <v>30</v>
      </c>
      <c r="R7" s="687">
        <v>30</v>
      </c>
      <c r="S7" s="687">
        <v>27</v>
      </c>
      <c r="T7" s="687">
        <v>25</v>
      </c>
      <c r="U7" s="688">
        <v>11</v>
      </c>
    </row>
    <row r="8" spans="1:21" ht="13">
      <c r="A8" s="684" t="s">
        <v>163</v>
      </c>
      <c r="B8" s="689">
        <v>0.47</v>
      </c>
      <c r="C8" s="689">
        <v>0.45</v>
      </c>
      <c r="D8" s="689">
        <v>0.35</v>
      </c>
      <c r="E8" s="689">
        <v>0.28000000000000003</v>
      </c>
      <c r="F8" s="689">
        <v>0.14000000000000001</v>
      </c>
      <c r="G8" s="652"/>
      <c r="H8" s="653"/>
      <c r="I8" s="653"/>
      <c r="J8" s="653"/>
      <c r="K8" s="654"/>
      <c r="L8" s="650">
        <v>0.74</v>
      </c>
      <c r="M8" s="650">
        <v>0.31</v>
      </c>
      <c r="N8" s="650">
        <v>0.35</v>
      </c>
      <c r="O8" s="650">
        <v>0.22</v>
      </c>
      <c r="P8" s="650">
        <v>0.13</v>
      </c>
      <c r="Q8" s="652">
        <v>0.68</v>
      </c>
      <c r="R8" s="653">
        <v>0.56000000000000005</v>
      </c>
      <c r="S8" s="653">
        <v>0.51</v>
      </c>
      <c r="T8" s="653">
        <v>0.47</v>
      </c>
      <c r="U8" s="690">
        <v>0.17</v>
      </c>
    </row>
    <row r="9" spans="1:21" ht="13">
      <c r="A9" s="684" t="s">
        <v>165</v>
      </c>
      <c r="B9" s="691">
        <v>2</v>
      </c>
      <c r="C9" s="691">
        <v>1</v>
      </c>
      <c r="D9" s="691">
        <v>9</v>
      </c>
      <c r="E9" s="691">
        <v>4</v>
      </c>
      <c r="F9" s="691">
        <v>17</v>
      </c>
      <c r="G9" s="686"/>
      <c r="H9" s="687"/>
      <c r="I9" s="687"/>
      <c r="J9" s="687"/>
      <c r="K9" s="688"/>
      <c r="L9" s="656"/>
      <c r="M9" s="656">
        <v>7</v>
      </c>
      <c r="N9" s="656">
        <v>6</v>
      </c>
      <c r="O9" s="656">
        <v>18</v>
      </c>
      <c r="P9" s="656">
        <v>19</v>
      </c>
      <c r="Q9" s="686">
        <v>6</v>
      </c>
      <c r="R9" s="687">
        <v>14</v>
      </c>
      <c r="S9" s="687">
        <v>15</v>
      </c>
      <c r="T9" s="687">
        <v>22</v>
      </c>
      <c r="U9" s="688">
        <v>35</v>
      </c>
    </row>
    <row r="10" spans="1:21" ht="13">
      <c r="A10" s="684" t="s">
        <v>163</v>
      </c>
      <c r="B10" s="689">
        <v>7.0000000000000007E-2</v>
      </c>
      <c r="C10" s="689">
        <v>0.03</v>
      </c>
      <c r="D10" s="689">
        <v>0.35</v>
      </c>
      <c r="E10" s="689">
        <v>0.22</v>
      </c>
      <c r="F10" s="689">
        <v>0.4</v>
      </c>
      <c r="G10" s="652"/>
      <c r="H10" s="653"/>
      <c r="I10" s="653"/>
      <c r="J10" s="653"/>
      <c r="K10" s="654"/>
      <c r="L10" s="650">
        <v>0</v>
      </c>
      <c r="M10" s="650">
        <v>0.19</v>
      </c>
      <c r="N10" s="650">
        <v>0.15</v>
      </c>
      <c r="O10" s="650">
        <v>0.56000000000000005</v>
      </c>
      <c r="P10" s="650">
        <v>0.61</v>
      </c>
      <c r="Q10" s="652">
        <v>0.14000000000000001</v>
      </c>
      <c r="R10" s="653">
        <v>0.26</v>
      </c>
      <c r="S10" s="653">
        <v>0.28000000000000003</v>
      </c>
      <c r="T10" s="653">
        <v>0.42</v>
      </c>
      <c r="U10" s="690">
        <v>0.56000000000000005</v>
      </c>
    </row>
    <row r="11" spans="1:21" ht="20">
      <c r="A11" s="684" t="s">
        <v>166</v>
      </c>
      <c r="B11" s="691">
        <v>1</v>
      </c>
      <c r="C11" s="691">
        <v>1</v>
      </c>
      <c r="D11" s="691">
        <v>2</v>
      </c>
      <c r="E11" s="691">
        <v>1</v>
      </c>
      <c r="F11" s="691">
        <v>1</v>
      </c>
      <c r="G11" s="686"/>
      <c r="H11" s="687"/>
      <c r="I11" s="687"/>
      <c r="J11" s="687"/>
      <c r="K11" s="688"/>
      <c r="L11" s="656"/>
      <c r="M11" s="656"/>
      <c r="N11" s="656">
        <v>2</v>
      </c>
      <c r="O11" s="656"/>
      <c r="P11" s="656"/>
      <c r="Q11" s="686">
        <v>2</v>
      </c>
      <c r="R11" s="687">
        <v>1</v>
      </c>
      <c r="S11" s="687"/>
      <c r="T11" s="687">
        <v>1</v>
      </c>
      <c r="U11" s="688">
        <v>2</v>
      </c>
    </row>
    <row r="12" spans="1:21" ht="13">
      <c r="A12" s="684" t="s">
        <v>163</v>
      </c>
      <c r="B12" s="689">
        <v>0.03</v>
      </c>
      <c r="C12" s="689">
        <v>0.03</v>
      </c>
      <c r="D12" s="689">
        <v>0.08</v>
      </c>
      <c r="E12" s="689">
        <v>0.06</v>
      </c>
      <c r="F12" s="689">
        <v>0.02</v>
      </c>
      <c r="G12" s="652"/>
      <c r="H12" s="653"/>
      <c r="I12" s="653"/>
      <c r="J12" s="653"/>
      <c r="K12" s="654"/>
      <c r="L12" s="650">
        <v>0</v>
      </c>
      <c r="M12" s="650">
        <v>0</v>
      </c>
      <c r="N12" s="650">
        <v>0.05</v>
      </c>
      <c r="O12" s="650">
        <v>0</v>
      </c>
      <c r="P12" s="650">
        <v>0</v>
      </c>
      <c r="Q12" s="652">
        <v>0.05</v>
      </c>
      <c r="R12" s="653">
        <v>0.02</v>
      </c>
      <c r="S12" s="653">
        <v>0</v>
      </c>
      <c r="T12" s="653">
        <v>0.02</v>
      </c>
      <c r="U12" s="690">
        <v>0.03</v>
      </c>
    </row>
    <row r="13" spans="1:21" ht="13">
      <c r="A13" s="684" t="s">
        <v>167</v>
      </c>
      <c r="B13" s="691">
        <v>13</v>
      </c>
      <c r="C13" s="691">
        <v>15</v>
      </c>
      <c r="D13" s="691">
        <v>6</v>
      </c>
      <c r="E13" s="691">
        <v>8</v>
      </c>
      <c r="F13" s="691">
        <v>19</v>
      </c>
      <c r="G13" s="686"/>
      <c r="H13" s="687"/>
      <c r="I13" s="687"/>
      <c r="J13" s="687"/>
      <c r="K13" s="688"/>
      <c r="L13" s="656">
        <v>7</v>
      </c>
      <c r="M13" s="656">
        <v>18</v>
      </c>
      <c r="N13" s="656">
        <v>18</v>
      </c>
      <c r="O13" s="656">
        <v>7</v>
      </c>
      <c r="P13" s="656">
        <v>8</v>
      </c>
      <c r="Q13" s="686">
        <v>6</v>
      </c>
      <c r="R13" s="687">
        <v>9</v>
      </c>
      <c r="S13" s="687">
        <v>11</v>
      </c>
      <c r="T13" s="687">
        <v>5</v>
      </c>
      <c r="U13" s="688">
        <v>15</v>
      </c>
    </row>
    <row r="14" spans="1:21" ht="13">
      <c r="A14" s="684" t="s">
        <v>163</v>
      </c>
      <c r="B14" s="689">
        <v>0.43</v>
      </c>
      <c r="C14" s="689">
        <v>0.48</v>
      </c>
      <c r="D14" s="689">
        <v>0.23</v>
      </c>
      <c r="E14" s="689">
        <v>0.44</v>
      </c>
      <c r="F14" s="689">
        <v>0.44</v>
      </c>
      <c r="G14" s="652"/>
      <c r="H14" s="653"/>
      <c r="I14" s="653"/>
      <c r="J14" s="653"/>
      <c r="K14" s="654"/>
      <c r="L14" s="650">
        <v>0.26</v>
      </c>
      <c r="M14" s="650">
        <v>0.5</v>
      </c>
      <c r="N14" s="650">
        <v>0.45</v>
      </c>
      <c r="O14" s="650">
        <v>0.22</v>
      </c>
      <c r="P14" s="650">
        <v>0.26</v>
      </c>
      <c r="Q14" s="652">
        <v>0.14000000000000001</v>
      </c>
      <c r="R14" s="653">
        <v>0.17</v>
      </c>
      <c r="S14" s="653">
        <v>0.21</v>
      </c>
      <c r="T14" s="653">
        <v>0.09</v>
      </c>
      <c r="U14" s="690">
        <v>0.24</v>
      </c>
    </row>
    <row r="15" spans="1:21" ht="13">
      <c r="A15" s="684" t="s">
        <v>168</v>
      </c>
      <c r="B15" s="691"/>
      <c r="C15" s="691"/>
      <c r="D15" s="691"/>
      <c r="E15" s="691"/>
      <c r="F15" s="691"/>
      <c r="G15" s="686"/>
      <c r="H15" s="687"/>
      <c r="I15" s="687"/>
      <c r="J15" s="687"/>
      <c r="K15" s="688"/>
      <c r="L15" s="656"/>
      <c r="M15" s="656"/>
      <c r="N15" s="656"/>
      <c r="O15" s="656"/>
      <c r="P15" s="656"/>
      <c r="Q15" s="686"/>
      <c r="R15" s="687"/>
      <c r="S15" s="687"/>
      <c r="T15" s="687"/>
      <c r="U15" s="688"/>
    </row>
    <row r="16" spans="1:21" ht="14" thickBot="1">
      <c r="A16" s="692" t="s">
        <v>163</v>
      </c>
      <c r="B16" s="693">
        <v>0</v>
      </c>
      <c r="C16" s="693">
        <v>0</v>
      </c>
      <c r="D16" s="693">
        <v>0</v>
      </c>
      <c r="E16" s="693">
        <v>0</v>
      </c>
      <c r="F16" s="693">
        <v>0</v>
      </c>
      <c r="G16" s="694"/>
      <c r="H16" s="695"/>
      <c r="I16" s="695"/>
      <c r="J16" s="695"/>
      <c r="K16" s="696"/>
      <c r="L16" s="697">
        <v>0</v>
      </c>
      <c r="M16" s="697">
        <v>0</v>
      </c>
      <c r="N16" s="697">
        <v>0</v>
      </c>
      <c r="O16" s="697">
        <v>0</v>
      </c>
      <c r="P16" s="697">
        <v>0</v>
      </c>
      <c r="Q16" s="694">
        <v>0</v>
      </c>
      <c r="R16" s="695">
        <v>0</v>
      </c>
      <c r="S16" s="695">
        <v>0</v>
      </c>
      <c r="T16" s="695">
        <v>0</v>
      </c>
      <c r="U16" s="698">
        <v>0</v>
      </c>
    </row>
    <row r="17" spans="1:21" ht="14" thickTop="1">
      <c r="A17" s="699" t="s">
        <v>169</v>
      </c>
      <c r="B17" s="691">
        <v>30</v>
      </c>
      <c r="C17" s="691">
        <v>31</v>
      </c>
      <c r="D17" s="691">
        <v>26</v>
      </c>
      <c r="E17" s="691">
        <v>18</v>
      </c>
      <c r="F17" s="691">
        <v>43</v>
      </c>
      <c r="G17" s="686"/>
      <c r="H17" s="687"/>
      <c r="I17" s="687"/>
      <c r="J17" s="687"/>
      <c r="K17" s="688"/>
      <c r="L17" s="656">
        <v>27</v>
      </c>
      <c r="M17" s="656">
        <v>36</v>
      </c>
      <c r="N17" s="656">
        <v>40</v>
      </c>
      <c r="O17" s="656">
        <v>32</v>
      </c>
      <c r="P17" s="656">
        <v>31</v>
      </c>
      <c r="Q17" s="686">
        <v>44</v>
      </c>
      <c r="R17" s="687">
        <v>54</v>
      </c>
      <c r="S17" s="687">
        <v>53</v>
      </c>
      <c r="T17" s="687">
        <v>53</v>
      </c>
      <c r="U17" s="688">
        <v>63</v>
      </c>
    </row>
    <row r="18" spans="1:21" ht="14" thickBot="1">
      <c r="A18" s="700" t="s">
        <v>163</v>
      </c>
      <c r="B18" s="701">
        <v>1</v>
      </c>
      <c r="C18" s="701">
        <v>1</v>
      </c>
      <c r="D18" s="701">
        <v>1</v>
      </c>
      <c r="E18" s="701">
        <v>1</v>
      </c>
      <c r="F18" s="701">
        <v>1</v>
      </c>
      <c r="G18" s="667"/>
      <c r="H18" s="668"/>
      <c r="I18" s="668"/>
      <c r="J18" s="668"/>
      <c r="K18" s="669"/>
      <c r="L18" s="667">
        <v>1</v>
      </c>
      <c r="M18" s="668">
        <v>1</v>
      </c>
      <c r="N18" s="668">
        <v>1</v>
      </c>
      <c r="O18" s="668">
        <v>1</v>
      </c>
      <c r="P18" s="669">
        <f t="shared" ref="P18:U18" si="0">P17/P$17</f>
        <v>1</v>
      </c>
      <c r="Q18" s="667">
        <v>1</v>
      </c>
      <c r="R18" s="668">
        <v>1</v>
      </c>
      <c r="S18" s="668">
        <v>1</v>
      </c>
      <c r="T18" s="668">
        <v>1</v>
      </c>
      <c r="U18" s="702">
        <f t="shared" si="0"/>
        <v>1</v>
      </c>
    </row>
    <row r="19" spans="1:21">
      <c r="A19" s="703" t="s">
        <v>185</v>
      </c>
      <c r="B19" s="674"/>
      <c r="C19" s="674"/>
      <c r="D19" s="674"/>
      <c r="E19" s="674"/>
      <c r="F19" s="674"/>
      <c r="G19" s="674"/>
      <c r="H19" s="674"/>
      <c r="I19" s="674"/>
      <c r="J19" s="674"/>
      <c r="K19" s="674"/>
      <c r="L19" s="674"/>
      <c r="M19" s="674"/>
      <c r="N19" s="674"/>
      <c r="O19" s="674"/>
      <c r="P19" s="674"/>
      <c r="Q19" s="674"/>
      <c r="R19" s="674"/>
      <c r="S19" s="674"/>
      <c r="T19" s="674"/>
      <c r="U19" s="674"/>
    </row>
    <row r="20" spans="1:21">
      <c r="A20" s="674"/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</row>
    <row r="21" spans="1:21">
      <c r="A21" s="674"/>
      <c r="B21" s="674"/>
      <c r="C21" s="674"/>
      <c r="D21" s="674"/>
      <c r="E21" s="674"/>
      <c r="F21" s="674"/>
      <c r="G21" s="674"/>
      <c r="H21" s="674"/>
      <c r="I21" s="674"/>
      <c r="J21" s="674"/>
      <c r="K21" s="674"/>
      <c r="L21" s="674"/>
      <c r="M21" s="674"/>
      <c r="N21" s="674"/>
      <c r="O21" s="674"/>
      <c r="P21" s="674"/>
      <c r="Q21" s="674"/>
      <c r="R21" s="674"/>
      <c r="S21" s="674"/>
      <c r="T21" s="674"/>
      <c r="U21" s="674"/>
    </row>
    <row r="22" spans="1:21" ht="11" thickBot="1">
      <c r="A22" s="674"/>
      <c r="B22" s="674"/>
      <c r="C22" s="674"/>
      <c r="D22" s="674"/>
      <c r="E22" s="674"/>
      <c r="F22" s="674"/>
      <c r="G22" s="674"/>
      <c r="H22" s="674"/>
      <c r="I22" s="674"/>
      <c r="J22" s="674"/>
      <c r="K22" s="674"/>
      <c r="L22" s="674"/>
      <c r="M22" s="674"/>
      <c r="N22" s="674"/>
      <c r="O22" s="674"/>
      <c r="P22" s="674"/>
      <c r="Q22" s="674"/>
      <c r="R22" s="674"/>
      <c r="S22" s="674"/>
      <c r="T22" s="674"/>
      <c r="U22" s="674"/>
    </row>
    <row r="23" spans="1:21" ht="11" thickBot="1">
      <c r="A23" s="675" t="s">
        <v>160</v>
      </c>
      <c r="B23" s="815" t="s">
        <v>24</v>
      </c>
      <c r="C23" s="816"/>
      <c r="D23" s="816"/>
      <c r="E23" s="816"/>
      <c r="F23" s="817"/>
      <c r="G23" s="815" t="s">
        <v>25</v>
      </c>
      <c r="H23" s="816"/>
      <c r="I23" s="816"/>
      <c r="J23" s="816"/>
      <c r="K23" s="817"/>
      <c r="L23" s="815" t="s">
        <v>26</v>
      </c>
      <c r="M23" s="816"/>
      <c r="N23" s="816"/>
      <c r="O23" s="816"/>
      <c r="P23" s="817"/>
      <c r="Q23" s="815" t="s">
        <v>34</v>
      </c>
      <c r="R23" s="816"/>
      <c r="S23" s="816"/>
      <c r="T23" s="816"/>
      <c r="U23" s="817"/>
    </row>
    <row r="24" spans="1:21">
      <c r="A24" s="676" t="s">
        <v>200</v>
      </c>
      <c r="B24" s="677">
        <v>2005</v>
      </c>
      <c r="C24" s="678">
        <v>2006</v>
      </c>
      <c r="D24" s="678">
        <v>2007</v>
      </c>
      <c r="E24" s="678">
        <v>2008</v>
      </c>
      <c r="F24" s="679">
        <v>2009</v>
      </c>
      <c r="G24" s="677">
        <v>2005</v>
      </c>
      <c r="H24" s="678">
        <v>2006</v>
      </c>
      <c r="I24" s="678">
        <v>2007</v>
      </c>
      <c r="J24" s="678">
        <v>2008</v>
      </c>
      <c r="K24" s="679">
        <v>2009</v>
      </c>
      <c r="L24" s="677">
        <v>2005</v>
      </c>
      <c r="M24" s="678">
        <v>2006</v>
      </c>
      <c r="N24" s="678">
        <v>2007</v>
      </c>
      <c r="O24" s="678">
        <v>2008</v>
      </c>
      <c r="P24" s="679">
        <v>2009</v>
      </c>
      <c r="Q24" s="677">
        <v>2005</v>
      </c>
      <c r="R24" s="678">
        <v>2006</v>
      </c>
      <c r="S24" s="678">
        <v>2007</v>
      </c>
      <c r="T24" s="678">
        <v>2008</v>
      </c>
      <c r="U24" s="679">
        <v>2009</v>
      </c>
    </row>
    <row r="25" spans="1:21" ht="11" thickBot="1">
      <c r="A25" s="680"/>
      <c r="B25" s="681" t="s">
        <v>161</v>
      </c>
      <c r="C25" s="682" t="s">
        <v>161</v>
      </c>
      <c r="D25" s="682" t="s">
        <v>161</v>
      </c>
      <c r="E25" s="682" t="s">
        <v>161</v>
      </c>
      <c r="F25" s="683" t="s">
        <v>161</v>
      </c>
      <c r="G25" s="681" t="s">
        <v>161</v>
      </c>
      <c r="H25" s="682" t="s">
        <v>161</v>
      </c>
      <c r="I25" s="682" t="s">
        <v>161</v>
      </c>
      <c r="J25" s="682" t="s">
        <v>161</v>
      </c>
      <c r="K25" s="683" t="s">
        <v>161</v>
      </c>
      <c r="L25" s="681" t="s">
        <v>161</v>
      </c>
      <c r="M25" s="682" t="s">
        <v>161</v>
      </c>
      <c r="N25" s="682" t="s">
        <v>161</v>
      </c>
      <c r="O25" s="682" t="s">
        <v>161</v>
      </c>
      <c r="P25" s="683" t="s">
        <v>161</v>
      </c>
      <c r="Q25" s="681" t="s">
        <v>161</v>
      </c>
      <c r="R25" s="682" t="s">
        <v>161</v>
      </c>
      <c r="S25" s="682" t="s">
        <v>161</v>
      </c>
      <c r="T25" s="682" t="s">
        <v>161</v>
      </c>
      <c r="U25" s="683" t="s">
        <v>161</v>
      </c>
    </row>
    <row r="26" spans="1:21">
      <c r="A26" s="684" t="s">
        <v>162</v>
      </c>
      <c r="B26" s="686">
        <v>18</v>
      </c>
      <c r="C26" s="687">
        <v>19</v>
      </c>
      <c r="D26" s="687">
        <v>19</v>
      </c>
      <c r="E26" s="687">
        <v>11</v>
      </c>
      <c r="F26" s="688">
        <v>6</v>
      </c>
      <c r="G26" s="686">
        <v>4</v>
      </c>
      <c r="H26" s="687">
        <v>4</v>
      </c>
      <c r="I26" s="687">
        <v>5</v>
      </c>
      <c r="J26" s="687">
        <v>4</v>
      </c>
      <c r="K26" s="688">
        <v>1</v>
      </c>
      <c r="L26" s="686">
        <v>40</v>
      </c>
      <c r="M26" s="687">
        <v>42</v>
      </c>
      <c r="N26" s="687">
        <v>42</v>
      </c>
      <c r="O26" s="687">
        <v>14</v>
      </c>
      <c r="P26" s="688">
        <v>11</v>
      </c>
      <c r="Q26" s="686">
        <f>B7+L7+Q7+B26+G26+L26</f>
        <v>126</v>
      </c>
      <c r="R26" s="687">
        <f>C7+M7+R7+C26+H26+M26</f>
        <v>120</v>
      </c>
      <c r="S26" s="687">
        <f>D7+N7+S7+D26+I26+N26</f>
        <v>116</v>
      </c>
      <c r="T26" s="687">
        <f>E7+O7+T7+E26+J26+O26</f>
        <v>66</v>
      </c>
      <c r="U26" s="688">
        <f>F7+P7+U7+F26+K26+P26</f>
        <v>39</v>
      </c>
    </row>
    <row r="27" spans="1:21">
      <c r="A27" s="684" t="s">
        <v>163</v>
      </c>
      <c r="B27" s="652">
        <v>0.51</v>
      </c>
      <c r="C27" s="653">
        <v>0.45</v>
      </c>
      <c r="D27" s="653">
        <v>0.33</v>
      </c>
      <c r="E27" s="653">
        <v>0.17</v>
      </c>
      <c r="F27" s="654">
        <v>0.12</v>
      </c>
      <c r="G27" s="652">
        <v>0.4</v>
      </c>
      <c r="H27" s="653">
        <v>0.67</v>
      </c>
      <c r="I27" s="653">
        <v>0.38</v>
      </c>
      <c r="J27" s="653">
        <v>0.27</v>
      </c>
      <c r="K27" s="654">
        <v>0.09</v>
      </c>
      <c r="L27" s="652">
        <v>0.63</v>
      </c>
      <c r="M27" s="653">
        <v>0.52</v>
      </c>
      <c r="N27" s="653">
        <v>0.47</v>
      </c>
      <c r="O27" s="653">
        <v>0.22</v>
      </c>
      <c r="P27" s="654">
        <v>0.16</v>
      </c>
      <c r="Q27" s="652">
        <v>0.45077720207253885</v>
      </c>
      <c r="R27" s="653">
        <v>0.32916666666666666</v>
      </c>
      <c r="S27" s="653">
        <v>0.17355371900826447</v>
      </c>
      <c r="T27" s="653">
        <v>0.17061611374407584</v>
      </c>
      <c r="U27" s="654">
        <f>U26/U$36</f>
        <v>0.14772727272727273</v>
      </c>
    </row>
    <row r="28" spans="1:21">
      <c r="A28" s="684" t="s">
        <v>165</v>
      </c>
      <c r="B28" s="686">
        <v>7</v>
      </c>
      <c r="C28" s="687">
        <v>9</v>
      </c>
      <c r="D28" s="687">
        <v>20</v>
      </c>
      <c r="E28" s="687">
        <v>32</v>
      </c>
      <c r="F28" s="688">
        <v>31</v>
      </c>
      <c r="G28" s="686">
        <v>3</v>
      </c>
      <c r="H28" s="687"/>
      <c r="I28" s="687">
        <v>4</v>
      </c>
      <c r="J28" s="687">
        <v>6</v>
      </c>
      <c r="K28" s="688">
        <v>7</v>
      </c>
      <c r="L28" s="686">
        <v>4</v>
      </c>
      <c r="M28" s="687">
        <v>5</v>
      </c>
      <c r="N28" s="687">
        <v>12</v>
      </c>
      <c r="O28" s="687">
        <v>7</v>
      </c>
      <c r="P28" s="688">
        <v>49</v>
      </c>
      <c r="Q28" s="686">
        <f>B9+L9+Q9+B28+G28+L28</f>
        <v>22</v>
      </c>
      <c r="R28" s="687">
        <f>C9+M9+R9+C28+H28+M28</f>
        <v>36</v>
      </c>
      <c r="S28" s="687">
        <f>D9+N9+S9+D28+I28+N28</f>
        <v>66</v>
      </c>
      <c r="T28" s="687">
        <f>E9+O9+T9+E28+J28+O28</f>
        <v>89</v>
      </c>
      <c r="U28" s="688">
        <f>F9+P9+U9+F28+K28+P28</f>
        <v>158</v>
      </c>
    </row>
    <row r="29" spans="1:21">
      <c r="A29" s="684" t="s">
        <v>163</v>
      </c>
      <c r="B29" s="652">
        <v>0.2</v>
      </c>
      <c r="C29" s="653">
        <v>0.21</v>
      </c>
      <c r="D29" s="653">
        <v>0.34</v>
      </c>
      <c r="E29" s="653">
        <v>0.5</v>
      </c>
      <c r="F29" s="654">
        <v>0.63</v>
      </c>
      <c r="G29" s="652">
        <v>0.3</v>
      </c>
      <c r="H29" s="653">
        <v>0</v>
      </c>
      <c r="I29" s="653">
        <v>0.31</v>
      </c>
      <c r="J29" s="653">
        <v>0.4</v>
      </c>
      <c r="K29" s="654">
        <v>0.64</v>
      </c>
      <c r="L29" s="652">
        <v>0.06</v>
      </c>
      <c r="M29" s="653">
        <v>0.06</v>
      </c>
      <c r="N29" s="653">
        <v>0.13</v>
      </c>
      <c r="O29" s="653">
        <v>0.11</v>
      </c>
      <c r="P29" s="654">
        <v>0.73</v>
      </c>
      <c r="Q29" s="652">
        <v>0.21243523316062177</v>
      </c>
      <c r="R29" s="653">
        <v>0.42499999999999999</v>
      </c>
      <c r="S29" s="653">
        <v>0.7024793388429752</v>
      </c>
      <c r="T29" s="653">
        <v>0.61137440758293837</v>
      </c>
      <c r="U29" s="654">
        <f>U28/U$36</f>
        <v>0.59848484848484851</v>
      </c>
    </row>
    <row r="30" spans="1:21" ht="20">
      <c r="A30" s="684" t="s">
        <v>166</v>
      </c>
      <c r="B30" s="686">
        <v>1</v>
      </c>
      <c r="C30" s="687">
        <v>1</v>
      </c>
      <c r="D30" s="687"/>
      <c r="E30" s="687">
        <v>1</v>
      </c>
      <c r="F30" s="688">
        <v>1</v>
      </c>
      <c r="G30" s="686"/>
      <c r="H30" s="687"/>
      <c r="I30" s="687"/>
      <c r="J30" s="687"/>
      <c r="K30" s="688"/>
      <c r="L30" s="686">
        <v>2</v>
      </c>
      <c r="M30" s="687">
        <v>2</v>
      </c>
      <c r="N30" s="687">
        <v>5</v>
      </c>
      <c r="O30" s="687">
        <v>7</v>
      </c>
      <c r="P30" s="688"/>
      <c r="Q30" s="686">
        <f>B11+L11+Q11+B30+G30+L30</f>
        <v>6</v>
      </c>
      <c r="R30" s="687">
        <f>C11+M11+R11+C30+H30+M30</f>
        <v>5</v>
      </c>
      <c r="S30" s="687">
        <f>D11+N11+S11+D30+I30+N30</f>
        <v>9</v>
      </c>
      <c r="T30" s="687">
        <f>E11+O11+T11+E30+J30+O30</f>
        <v>10</v>
      </c>
      <c r="U30" s="688">
        <f>F11+P11+U11+F30+K30+P30</f>
        <v>4</v>
      </c>
    </row>
    <row r="31" spans="1:21">
      <c r="A31" s="684" t="s">
        <v>163</v>
      </c>
      <c r="B31" s="652">
        <v>0.03</v>
      </c>
      <c r="C31" s="653">
        <v>0.02</v>
      </c>
      <c r="D31" s="653">
        <v>0</v>
      </c>
      <c r="E31" s="653">
        <v>0.02</v>
      </c>
      <c r="F31" s="654">
        <v>0.02</v>
      </c>
      <c r="G31" s="652">
        <v>0</v>
      </c>
      <c r="H31" s="653">
        <v>0</v>
      </c>
      <c r="I31" s="653">
        <v>0</v>
      </c>
      <c r="J31" s="653">
        <v>0</v>
      </c>
      <c r="K31" s="654">
        <v>0</v>
      </c>
      <c r="L31" s="652">
        <v>0.03</v>
      </c>
      <c r="M31" s="653">
        <v>0.02</v>
      </c>
      <c r="N31" s="653">
        <v>0.06</v>
      </c>
      <c r="O31" s="653">
        <v>0.11</v>
      </c>
      <c r="P31" s="654">
        <v>0</v>
      </c>
      <c r="Q31" s="652">
        <v>1.5544041450777202E-2</v>
      </c>
      <c r="R31" s="653">
        <v>2.0833333333333332E-2</v>
      </c>
      <c r="S31" s="653">
        <v>4.1322314049586778E-3</v>
      </c>
      <c r="T31" s="653">
        <v>4.7393364928909956E-3</v>
      </c>
      <c r="U31" s="654">
        <f>U30/U$36</f>
        <v>1.5151515151515152E-2</v>
      </c>
    </row>
    <row r="32" spans="1:21">
      <c r="A32" s="684" t="s">
        <v>167</v>
      </c>
      <c r="B32" s="686">
        <v>9</v>
      </c>
      <c r="C32" s="687">
        <v>12</v>
      </c>
      <c r="D32" s="687">
        <v>18</v>
      </c>
      <c r="E32" s="687">
        <v>18</v>
      </c>
      <c r="F32" s="688">
        <v>11</v>
      </c>
      <c r="G32" s="686">
        <v>3</v>
      </c>
      <c r="H32" s="687">
        <v>2</v>
      </c>
      <c r="I32" s="687">
        <v>4</v>
      </c>
      <c r="J32" s="687">
        <v>5</v>
      </c>
      <c r="K32" s="688">
        <v>3</v>
      </c>
      <c r="L32" s="686">
        <v>13</v>
      </c>
      <c r="M32" s="687">
        <v>19</v>
      </c>
      <c r="N32" s="687">
        <v>13</v>
      </c>
      <c r="O32" s="687">
        <v>13</v>
      </c>
      <c r="P32" s="688">
        <v>7</v>
      </c>
      <c r="Q32" s="686">
        <f>B13+L13+Q13+B32+G32+L32</f>
        <v>51</v>
      </c>
      <c r="R32" s="687">
        <f>C13+M13+R13+C32+H32+M32</f>
        <v>75</v>
      </c>
      <c r="S32" s="687">
        <f>D13+N13+S13+D32+I32+N32</f>
        <v>70</v>
      </c>
      <c r="T32" s="687">
        <f>E13+O13+T13+E32+J32+O32</f>
        <v>56</v>
      </c>
      <c r="U32" s="688">
        <f>F13+P13+U13+F32+K32+P32</f>
        <v>63</v>
      </c>
    </row>
    <row r="33" spans="1:21">
      <c r="A33" s="684" t="s">
        <v>163</v>
      </c>
      <c r="B33" s="652">
        <v>0.26</v>
      </c>
      <c r="C33" s="653">
        <v>0.28999999999999998</v>
      </c>
      <c r="D33" s="653">
        <v>0.31</v>
      </c>
      <c r="E33" s="653">
        <v>0.28000000000000003</v>
      </c>
      <c r="F33" s="654">
        <v>0.22</v>
      </c>
      <c r="G33" s="652">
        <v>0.3</v>
      </c>
      <c r="H33" s="653">
        <v>0.33</v>
      </c>
      <c r="I33" s="653">
        <v>0.31</v>
      </c>
      <c r="J33" s="653">
        <v>0.33</v>
      </c>
      <c r="K33" s="654">
        <v>0.27</v>
      </c>
      <c r="L33" s="652">
        <v>0.2</v>
      </c>
      <c r="M33" s="653">
        <v>0.23</v>
      </c>
      <c r="N33" s="653">
        <v>0.14000000000000001</v>
      </c>
      <c r="O33" s="653">
        <v>0.21</v>
      </c>
      <c r="P33" s="654">
        <v>0.1</v>
      </c>
      <c r="Q33" s="652">
        <v>0.30569948186528495</v>
      </c>
      <c r="R33" s="653">
        <v>0.21666666666666667</v>
      </c>
      <c r="S33" s="653">
        <v>0.11570247933884298</v>
      </c>
      <c r="T33" s="653">
        <v>0.20853080568720378</v>
      </c>
      <c r="U33" s="654">
        <f>U32/U$36</f>
        <v>0.23863636363636365</v>
      </c>
    </row>
    <row r="34" spans="1:21">
      <c r="A34" s="684" t="s">
        <v>168</v>
      </c>
      <c r="B34" s="686"/>
      <c r="C34" s="687">
        <v>1</v>
      </c>
      <c r="D34" s="687">
        <v>1</v>
      </c>
      <c r="E34" s="687">
        <v>2</v>
      </c>
      <c r="F34" s="688"/>
      <c r="G34" s="686"/>
      <c r="H34" s="687"/>
      <c r="I34" s="687"/>
      <c r="J34" s="687"/>
      <c r="K34" s="688"/>
      <c r="L34" s="686">
        <v>5</v>
      </c>
      <c r="M34" s="687">
        <v>13</v>
      </c>
      <c r="N34" s="687">
        <v>18</v>
      </c>
      <c r="O34" s="687">
        <v>22</v>
      </c>
      <c r="P34" s="688"/>
      <c r="Q34" s="686">
        <f>B15+L15+Q15+B34+G34+L34</f>
        <v>5</v>
      </c>
      <c r="R34" s="687">
        <f>C15+M15+R15+C34+H34+M34</f>
        <v>14</v>
      </c>
      <c r="S34" s="687">
        <f>D15+N15+S15+D34+I34+N34</f>
        <v>19</v>
      </c>
      <c r="T34" s="687">
        <f>E15+O15+T15+E34+J34+O34</f>
        <v>24</v>
      </c>
      <c r="U34" s="688">
        <f>F15+P15+U15+F34+K34+P34</f>
        <v>0</v>
      </c>
    </row>
    <row r="35" spans="1:21" ht="11" thickBot="1">
      <c r="A35" s="692" t="s">
        <v>163</v>
      </c>
      <c r="B35" s="694">
        <v>0</v>
      </c>
      <c r="C35" s="695">
        <v>0.02</v>
      </c>
      <c r="D35" s="695">
        <v>0.02</v>
      </c>
      <c r="E35" s="695">
        <v>0.03</v>
      </c>
      <c r="F35" s="696">
        <v>0</v>
      </c>
      <c r="G35" s="694">
        <v>0</v>
      </c>
      <c r="H35" s="695">
        <v>0</v>
      </c>
      <c r="I35" s="695">
        <v>0</v>
      </c>
      <c r="J35" s="695">
        <v>0</v>
      </c>
      <c r="K35" s="696">
        <v>0</v>
      </c>
      <c r="L35" s="694">
        <v>0.08</v>
      </c>
      <c r="M35" s="695">
        <v>0.16</v>
      </c>
      <c r="N35" s="695">
        <v>0.2</v>
      </c>
      <c r="O35" s="695">
        <v>0.35</v>
      </c>
      <c r="P35" s="696">
        <v>0</v>
      </c>
      <c r="Q35" s="694">
        <v>1.5544041450777202E-2</v>
      </c>
      <c r="R35" s="695">
        <v>8.3333333333333332E-3</v>
      </c>
      <c r="S35" s="695">
        <v>4.1322314049586778E-3</v>
      </c>
      <c r="T35" s="695">
        <v>4.7393364928909956E-3</v>
      </c>
      <c r="U35" s="696">
        <f>U34/U$36</f>
        <v>0</v>
      </c>
    </row>
    <row r="36" spans="1:21" ht="11" thickTop="1">
      <c r="A36" s="699" t="s">
        <v>169</v>
      </c>
      <c r="B36" s="704">
        <v>35</v>
      </c>
      <c r="C36" s="705">
        <v>42</v>
      </c>
      <c r="D36" s="705">
        <v>58</v>
      </c>
      <c r="E36" s="705">
        <v>64</v>
      </c>
      <c r="F36" s="706">
        <v>49</v>
      </c>
      <c r="G36" s="704">
        <v>10</v>
      </c>
      <c r="H36" s="705">
        <v>6</v>
      </c>
      <c r="I36" s="705">
        <v>13</v>
      </c>
      <c r="J36" s="705">
        <v>15</v>
      </c>
      <c r="K36" s="706">
        <v>11</v>
      </c>
      <c r="L36" s="704">
        <v>64</v>
      </c>
      <c r="M36" s="705">
        <v>81</v>
      </c>
      <c r="N36" s="705">
        <v>90</v>
      </c>
      <c r="O36" s="705">
        <v>63</v>
      </c>
      <c r="P36" s="706">
        <v>67</v>
      </c>
      <c r="Q36" s="704">
        <f>B17+L17+Q17+B36+G36+L36</f>
        <v>210</v>
      </c>
      <c r="R36" s="705">
        <f>C17+M17+R17+C36+H36+M36</f>
        <v>250</v>
      </c>
      <c r="S36" s="705">
        <f>D17+N17+S17+D36+I36+N36</f>
        <v>280</v>
      </c>
      <c r="T36" s="705">
        <f>E17+O17+T17+E36+J36+O36</f>
        <v>245</v>
      </c>
      <c r="U36" s="706">
        <f>F17+P17+U17+F36+K36+P36</f>
        <v>264</v>
      </c>
    </row>
    <row r="37" spans="1:21" ht="11" thickBot="1">
      <c r="A37" s="700" t="s">
        <v>163</v>
      </c>
      <c r="B37" s="667">
        <v>1</v>
      </c>
      <c r="C37" s="668">
        <v>1</v>
      </c>
      <c r="D37" s="668">
        <v>1</v>
      </c>
      <c r="E37" s="668">
        <v>1</v>
      </c>
      <c r="F37" s="669">
        <f>F36/F$36</f>
        <v>1</v>
      </c>
      <c r="G37" s="667">
        <v>1</v>
      </c>
      <c r="H37" s="668">
        <v>1</v>
      </c>
      <c r="I37" s="668">
        <v>1</v>
      </c>
      <c r="J37" s="668">
        <v>1</v>
      </c>
      <c r="K37" s="669">
        <f>K36/K$36</f>
        <v>1</v>
      </c>
      <c r="L37" s="667">
        <v>1</v>
      </c>
      <c r="M37" s="668">
        <v>1</v>
      </c>
      <c r="N37" s="668">
        <v>1</v>
      </c>
      <c r="O37" s="668">
        <v>1</v>
      </c>
      <c r="P37" s="669">
        <f>P36/P$36</f>
        <v>1</v>
      </c>
      <c r="Q37" s="667">
        <v>1</v>
      </c>
      <c r="R37" s="668">
        <v>1</v>
      </c>
      <c r="S37" s="668">
        <v>1</v>
      </c>
      <c r="T37" s="668">
        <v>1</v>
      </c>
      <c r="U37" s="669">
        <f>U36/U$36</f>
        <v>1</v>
      </c>
    </row>
    <row r="38" spans="1:21">
      <c r="A38" s="674"/>
      <c r="B38" s="674"/>
      <c r="C38" s="674"/>
      <c r="D38" s="674"/>
      <c r="E38" s="674"/>
      <c r="F38" s="674"/>
      <c r="G38" s="674"/>
      <c r="H38" s="674"/>
      <c r="I38" s="674"/>
      <c r="J38" s="674"/>
      <c r="K38" s="674"/>
      <c r="L38" s="674"/>
      <c r="M38" s="674"/>
      <c r="N38" s="674"/>
      <c r="O38" s="674"/>
      <c r="P38" s="674"/>
      <c r="Q38" s="674"/>
      <c r="R38" s="674"/>
      <c r="S38" s="674"/>
      <c r="T38" s="674"/>
      <c r="U38" s="674"/>
    </row>
  </sheetData>
  <mergeCells count="10">
    <mergeCell ref="B23:F23"/>
    <mergeCell ref="G23:K23"/>
    <mergeCell ref="L23:P23"/>
    <mergeCell ref="Q23:U23"/>
    <mergeCell ref="A1:U1"/>
    <mergeCell ref="A2:U2"/>
    <mergeCell ref="B4:F4"/>
    <mergeCell ref="G4:K4"/>
    <mergeCell ref="L4:P4"/>
    <mergeCell ref="Q4:U4"/>
  </mergeCells>
  <pageMargins left="0.75" right="0.75" top="1" bottom="1" header="0.5" footer="0.5"/>
  <pageSetup paperSize="9" scale="61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9"/>
  <sheetViews>
    <sheetView workbookViewId="0">
      <selection activeCell="O25" sqref="O25"/>
    </sheetView>
  </sheetViews>
  <sheetFormatPr baseColWidth="10" defaultColWidth="8.83203125" defaultRowHeight="12" x14ac:dyDescent="0"/>
  <cols>
    <col min="1" max="1" width="11.33203125" customWidth="1"/>
    <col min="2" max="2" width="9.1640625" hidden="1" customWidth="1"/>
    <col min="3" max="5" width="0" hidden="1" customWidth="1"/>
  </cols>
  <sheetData>
    <row r="1" spans="1: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2" spans="1: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1:25">
      <c r="A3" s="820" t="s">
        <v>247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</row>
    <row r="4" spans="1:25" ht="13.5" customHeight="1">
      <c r="A4" s="820" t="s">
        <v>143</v>
      </c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0"/>
    </row>
    <row r="5" spans="1:25" ht="13" thickBot="1">
      <c r="A5" s="463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</row>
    <row r="6" spans="1:25">
      <c r="A6" s="707" t="s">
        <v>144</v>
      </c>
      <c r="B6" s="708">
        <v>2003</v>
      </c>
      <c r="C6" s="709"/>
      <c r="D6" s="709"/>
      <c r="E6" s="710"/>
      <c r="F6" s="708">
        <v>2008</v>
      </c>
      <c r="G6" s="709"/>
      <c r="H6" s="709"/>
      <c r="I6" s="710"/>
      <c r="J6" s="708">
        <v>2009</v>
      </c>
      <c r="K6" s="709"/>
      <c r="L6" s="709"/>
      <c r="M6" s="710"/>
      <c r="N6" s="708">
        <v>2010</v>
      </c>
      <c r="O6" s="709"/>
      <c r="P6" s="709"/>
      <c r="Q6" s="710"/>
      <c r="R6" s="708">
        <v>2011</v>
      </c>
      <c r="S6" s="709"/>
      <c r="T6" s="709"/>
      <c r="U6" s="710"/>
      <c r="V6" s="708">
        <v>2012</v>
      </c>
      <c r="W6" s="709"/>
      <c r="X6" s="709"/>
      <c r="Y6" s="710"/>
    </row>
    <row r="7" spans="1:25">
      <c r="A7" s="711" t="s">
        <v>81</v>
      </c>
      <c r="B7" s="712" t="s">
        <v>205</v>
      </c>
      <c r="C7" s="713"/>
      <c r="D7" s="714" t="s">
        <v>145</v>
      </c>
      <c r="E7" s="715"/>
      <c r="F7" s="712" t="s">
        <v>205</v>
      </c>
      <c r="G7" s="713"/>
      <c r="H7" s="714" t="s">
        <v>145</v>
      </c>
      <c r="I7" s="715"/>
      <c r="J7" s="712" t="s">
        <v>205</v>
      </c>
      <c r="K7" s="713"/>
      <c r="L7" s="714" t="s">
        <v>145</v>
      </c>
      <c r="M7" s="715"/>
      <c r="N7" s="712" t="s">
        <v>205</v>
      </c>
      <c r="O7" s="713"/>
      <c r="P7" s="714" t="s">
        <v>145</v>
      </c>
      <c r="Q7" s="715"/>
      <c r="R7" s="712" t="s">
        <v>205</v>
      </c>
      <c r="S7" s="713"/>
      <c r="T7" s="714" t="s">
        <v>145</v>
      </c>
      <c r="U7" s="715"/>
      <c r="V7" s="712" t="s">
        <v>205</v>
      </c>
      <c r="W7" s="713"/>
      <c r="X7" s="714" t="s">
        <v>145</v>
      </c>
      <c r="Y7" s="715"/>
    </row>
    <row r="8" spans="1:25" s="27" customFormat="1" ht="20">
      <c r="A8" s="711" t="s">
        <v>18</v>
      </c>
      <c r="B8" s="716" t="s">
        <v>146</v>
      </c>
      <c r="C8" s="717" t="s">
        <v>147</v>
      </c>
      <c r="D8" s="718" t="s">
        <v>146</v>
      </c>
      <c r="E8" s="719" t="s">
        <v>147</v>
      </c>
      <c r="F8" s="716" t="s">
        <v>146</v>
      </c>
      <c r="G8" s="717" t="s">
        <v>147</v>
      </c>
      <c r="H8" s="718" t="s">
        <v>146</v>
      </c>
      <c r="I8" s="719" t="s">
        <v>147</v>
      </c>
      <c r="J8" s="716" t="s">
        <v>146</v>
      </c>
      <c r="K8" s="717" t="s">
        <v>147</v>
      </c>
      <c r="L8" s="718" t="s">
        <v>146</v>
      </c>
      <c r="M8" s="719" t="s">
        <v>147</v>
      </c>
      <c r="N8" s="716" t="s">
        <v>146</v>
      </c>
      <c r="O8" s="717" t="s">
        <v>147</v>
      </c>
      <c r="P8" s="718" t="s">
        <v>146</v>
      </c>
      <c r="Q8" s="719" t="s">
        <v>147</v>
      </c>
      <c r="R8" s="716" t="s">
        <v>146</v>
      </c>
      <c r="S8" s="717" t="s">
        <v>147</v>
      </c>
      <c r="T8" s="718" t="s">
        <v>146</v>
      </c>
      <c r="U8" s="719" t="s">
        <v>147</v>
      </c>
      <c r="V8" s="716" t="s">
        <v>146</v>
      </c>
      <c r="W8" s="717" t="s">
        <v>147</v>
      </c>
      <c r="X8" s="718" t="s">
        <v>146</v>
      </c>
      <c r="Y8" s="719" t="s">
        <v>147</v>
      </c>
    </row>
    <row r="9" spans="1:25">
      <c r="A9" s="720" t="s">
        <v>20</v>
      </c>
      <c r="B9" s="721">
        <v>3.24</v>
      </c>
      <c r="C9" s="722">
        <v>28</v>
      </c>
      <c r="D9" s="723">
        <v>4.33</v>
      </c>
      <c r="E9" s="724">
        <v>6</v>
      </c>
      <c r="F9" s="721">
        <v>2.34375</v>
      </c>
      <c r="G9" s="722">
        <v>64</v>
      </c>
      <c r="H9" s="723">
        <v>4.4375</v>
      </c>
      <c r="I9" s="724">
        <v>16</v>
      </c>
      <c r="J9" s="721">
        <v>2.1538461538461537</v>
      </c>
      <c r="K9" s="722">
        <v>65</v>
      </c>
      <c r="L9" s="723">
        <v>4.3076923076923075</v>
      </c>
      <c r="M9" s="724">
        <v>13</v>
      </c>
      <c r="N9" s="721">
        <v>2.0299999999999998</v>
      </c>
      <c r="O9" s="722">
        <v>100</v>
      </c>
      <c r="P9" s="723">
        <v>4.2380952380952381</v>
      </c>
      <c r="Q9" s="724">
        <v>21</v>
      </c>
      <c r="R9" s="721">
        <v>2.2173913043478262</v>
      </c>
      <c r="S9" s="722">
        <v>92</v>
      </c>
      <c r="T9" s="723">
        <v>4.666666666666667</v>
      </c>
      <c r="U9" s="724">
        <v>12</v>
      </c>
      <c r="V9" s="721">
        <v>2.4318181818181817</v>
      </c>
      <c r="W9" s="722">
        <v>88</v>
      </c>
      <c r="X9" s="723">
        <v>5.08</v>
      </c>
      <c r="Y9" s="724">
        <v>25</v>
      </c>
    </row>
    <row r="10" spans="1:25">
      <c r="A10" s="725" t="s">
        <v>21</v>
      </c>
      <c r="B10" s="726"/>
      <c r="C10" s="210"/>
      <c r="D10" s="727"/>
      <c r="E10" s="728"/>
      <c r="F10" s="726">
        <v>1.5337423312883436</v>
      </c>
      <c r="G10" s="210">
        <v>163</v>
      </c>
      <c r="H10" s="727"/>
      <c r="I10" s="728"/>
      <c r="J10" s="726">
        <v>1.6927374301675977</v>
      </c>
      <c r="K10" s="210">
        <v>179</v>
      </c>
      <c r="L10" s="727"/>
      <c r="M10" s="728"/>
      <c r="N10" s="726">
        <v>1.6171428571428572</v>
      </c>
      <c r="O10" s="210">
        <v>175</v>
      </c>
      <c r="P10" s="727"/>
      <c r="Q10" s="728"/>
      <c r="R10" s="726">
        <v>1.681081081081081</v>
      </c>
      <c r="S10" s="210">
        <v>185</v>
      </c>
      <c r="T10" s="727"/>
      <c r="U10" s="728"/>
      <c r="V10" s="726">
        <v>1.7012195121951219</v>
      </c>
      <c r="W10" s="210">
        <v>164</v>
      </c>
      <c r="X10" s="727"/>
      <c r="Y10" s="728"/>
    </row>
    <row r="11" spans="1:25">
      <c r="A11" s="725" t="s">
        <v>22</v>
      </c>
      <c r="B11" s="726">
        <v>3.03</v>
      </c>
      <c r="C11" s="210">
        <v>98</v>
      </c>
      <c r="D11" s="727">
        <v>5.44</v>
      </c>
      <c r="E11" s="728">
        <v>9</v>
      </c>
      <c r="F11" s="726">
        <v>2.8881118881118879</v>
      </c>
      <c r="G11" s="210">
        <v>143</v>
      </c>
      <c r="H11" s="727">
        <v>4.55</v>
      </c>
      <c r="I11" s="728">
        <v>20</v>
      </c>
      <c r="J11" s="726">
        <v>3.8390804597701149</v>
      </c>
      <c r="K11" s="210">
        <v>87</v>
      </c>
      <c r="L11" s="727">
        <v>4.4545454545454541</v>
      </c>
      <c r="M11" s="728">
        <v>44</v>
      </c>
      <c r="N11" s="726">
        <v>2.4941860465116279</v>
      </c>
      <c r="O11" s="210">
        <v>172</v>
      </c>
      <c r="P11" s="727">
        <v>4.9000000000000004</v>
      </c>
      <c r="Q11" s="728">
        <v>20</v>
      </c>
      <c r="R11" s="726">
        <v>2.5570776255707761</v>
      </c>
      <c r="S11" s="210">
        <v>219</v>
      </c>
      <c r="T11" s="727">
        <v>5.333333333333333</v>
      </c>
      <c r="U11" s="728">
        <v>18</v>
      </c>
      <c r="V11" s="726">
        <v>2.6682926829268294</v>
      </c>
      <c r="W11" s="210">
        <v>205</v>
      </c>
      <c r="X11" s="727">
        <v>5.1052631578947372</v>
      </c>
      <c r="Y11" s="728">
        <v>19</v>
      </c>
    </row>
    <row r="12" spans="1:25">
      <c r="A12" s="725" t="s">
        <v>23</v>
      </c>
      <c r="B12" s="726">
        <v>4.24</v>
      </c>
      <c r="C12" s="210">
        <v>46</v>
      </c>
      <c r="D12" s="727">
        <v>4.87</v>
      </c>
      <c r="E12" s="728">
        <v>30</v>
      </c>
      <c r="F12" s="726">
        <v>3.6867469879518073</v>
      </c>
      <c r="G12" s="210">
        <v>83</v>
      </c>
      <c r="H12" s="727">
        <v>4.4516129032258061</v>
      </c>
      <c r="I12" s="728">
        <v>31</v>
      </c>
      <c r="J12" s="726">
        <v>2.5192307692307692</v>
      </c>
      <c r="K12" s="210">
        <v>156</v>
      </c>
      <c r="L12" s="727">
        <v>4.7333333333333334</v>
      </c>
      <c r="M12" s="728">
        <v>15</v>
      </c>
      <c r="N12" s="726">
        <v>3.7948717948717947</v>
      </c>
      <c r="O12" s="210">
        <v>118</v>
      </c>
      <c r="P12" s="727">
        <v>4.3589743589743586</v>
      </c>
      <c r="Q12" s="728">
        <v>40</v>
      </c>
      <c r="R12" s="726">
        <v>4.042253521126761</v>
      </c>
      <c r="S12" s="210">
        <v>142</v>
      </c>
      <c r="T12" s="727">
        <v>5.2</v>
      </c>
      <c r="U12" s="728">
        <v>45</v>
      </c>
      <c r="V12" s="726">
        <v>3.6397058823529411</v>
      </c>
      <c r="W12" s="210">
        <v>136</v>
      </c>
      <c r="X12" s="727">
        <v>4.96</v>
      </c>
      <c r="Y12" s="728">
        <v>50</v>
      </c>
    </row>
    <row r="13" spans="1:25">
      <c r="A13" s="725" t="s">
        <v>24</v>
      </c>
      <c r="B13" s="726">
        <v>3.33</v>
      </c>
      <c r="C13" s="210">
        <v>136</v>
      </c>
      <c r="D13" s="727">
        <v>6.18</v>
      </c>
      <c r="E13" s="728">
        <v>17</v>
      </c>
      <c r="F13" s="726">
        <v>2.7633136094674557</v>
      </c>
      <c r="G13" s="210">
        <v>169</v>
      </c>
      <c r="H13" s="727">
        <v>4.9090909090909092</v>
      </c>
      <c r="I13" s="728">
        <v>33</v>
      </c>
      <c r="J13" s="726">
        <v>2.4416243654822334</v>
      </c>
      <c r="K13" s="210">
        <v>197</v>
      </c>
      <c r="L13" s="727">
        <v>6.1842105263157894</v>
      </c>
      <c r="M13" s="728">
        <v>38</v>
      </c>
      <c r="N13" s="726">
        <v>2.5265700483091789</v>
      </c>
      <c r="O13" s="210">
        <v>208</v>
      </c>
      <c r="P13" s="727">
        <v>5.5</v>
      </c>
      <c r="Q13" s="728">
        <v>24</v>
      </c>
      <c r="R13" s="726">
        <v>2.7733990147783252</v>
      </c>
      <c r="S13" s="210">
        <v>203</v>
      </c>
      <c r="T13" s="727">
        <v>5.129032258064516</v>
      </c>
      <c r="U13" s="728">
        <v>31</v>
      </c>
      <c r="V13" s="726">
        <v>2.6278026905829597</v>
      </c>
      <c r="W13" s="210">
        <v>223</v>
      </c>
      <c r="X13" s="727">
        <v>5.4516129032258061</v>
      </c>
      <c r="Y13" s="728">
        <v>31</v>
      </c>
    </row>
    <row r="14" spans="1:25">
      <c r="A14" s="725" t="s">
        <v>25</v>
      </c>
      <c r="B14" s="726">
        <v>1.9</v>
      </c>
      <c r="C14" s="210">
        <v>80</v>
      </c>
      <c r="D14" s="727">
        <v>3</v>
      </c>
      <c r="E14" s="728">
        <v>2</v>
      </c>
      <c r="F14" s="726">
        <v>1.7380952380952381</v>
      </c>
      <c r="G14" s="210">
        <v>84</v>
      </c>
      <c r="H14" s="727">
        <v>3.75</v>
      </c>
      <c r="I14" s="728">
        <v>4</v>
      </c>
      <c r="J14" s="726">
        <v>1.8977272727272727</v>
      </c>
      <c r="K14" s="210">
        <v>88</v>
      </c>
      <c r="L14" s="727">
        <v>5.333333333333333</v>
      </c>
      <c r="M14" s="728">
        <v>3</v>
      </c>
      <c r="N14" s="726">
        <v>1.5609756097560976</v>
      </c>
      <c r="O14" s="210">
        <v>123</v>
      </c>
      <c r="P14" s="727">
        <v>3</v>
      </c>
      <c r="Q14" s="728">
        <v>5</v>
      </c>
      <c r="R14" s="726">
        <v>1.8582677165354331</v>
      </c>
      <c r="S14" s="210">
        <v>127</v>
      </c>
      <c r="T14" s="727">
        <v>4.875</v>
      </c>
      <c r="U14" s="728">
        <v>8</v>
      </c>
      <c r="V14" s="726">
        <v>1.9523809523809523</v>
      </c>
      <c r="W14" s="210">
        <v>105</v>
      </c>
      <c r="X14" s="727">
        <v>4.125</v>
      </c>
      <c r="Y14" s="728">
        <v>8</v>
      </c>
    </row>
    <row r="15" spans="1:25">
      <c r="A15" s="725" t="s">
        <v>26</v>
      </c>
      <c r="B15" s="726">
        <v>3.13</v>
      </c>
      <c r="C15" s="210">
        <v>78</v>
      </c>
      <c r="D15" s="727">
        <v>5.22</v>
      </c>
      <c r="E15" s="728">
        <v>37</v>
      </c>
      <c r="F15" s="726">
        <v>2.7384615384615385</v>
      </c>
      <c r="G15" s="210">
        <v>130</v>
      </c>
      <c r="H15" s="727">
        <v>5.4042553191489358</v>
      </c>
      <c r="I15" s="728">
        <v>47</v>
      </c>
      <c r="J15" s="726">
        <v>2.5625</v>
      </c>
      <c r="K15" s="210">
        <v>96</v>
      </c>
      <c r="L15" s="727">
        <v>5.3230769230769228</v>
      </c>
      <c r="M15" s="728">
        <v>65</v>
      </c>
      <c r="N15" s="726">
        <v>2.6846846846846848</v>
      </c>
      <c r="O15" s="210">
        <v>112</v>
      </c>
      <c r="P15" s="727">
        <v>4.62</v>
      </c>
      <c r="Q15" s="728">
        <v>50</v>
      </c>
      <c r="R15" s="726">
        <v>2.8632478632478633</v>
      </c>
      <c r="S15" s="210">
        <v>117</v>
      </c>
      <c r="T15" s="727">
        <v>5.5306122448979593</v>
      </c>
      <c r="U15" s="728">
        <v>49</v>
      </c>
      <c r="V15" s="726">
        <v>2.5437500000000002</v>
      </c>
      <c r="W15" s="210">
        <v>160</v>
      </c>
      <c r="X15" s="727">
        <v>4.9692307692307693</v>
      </c>
      <c r="Y15" s="728">
        <v>65</v>
      </c>
    </row>
    <row r="16" spans="1:25" ht="13" thickBot="1">
      <c r="A16" s="729"/>
      <c r="B16" s="730"/>
      <c r="C16" s="731"/>
      <c r="D16" s="732"/>
      <c r="E16" s="733"/>
      <c r="F16" s="730"/>
      <c r="G16" s="731"/>
      <c r="H16" s="732"/>
      <c r="I16" s="733"/>
      <c r="J16" s="730"/>
      <c r="K16" s="731"/>
      <c r="L16" s="732"/>
      <c r="M16" s="733"/>
      <c r="N16" s="730"/>
      <c r="O16" s="731"/>
      <c r="P16" s="732"/>
      <c r="Q16" s="733"/>
      <c r="R16" s="730"/>
      <c r="S16" s="731"/>
      <c r="T16" s="732"/>
      <c r="U16" s="733"/>
      <c r="V16" s="730"/>
      <c r="W16" s="731"/>
      <c r="X16" s="732"/>
      <c r="Y16" s="733"/>
    </row>
    <row r="17" spans="1:25" ht="14" thickTop="1" thickBot="1">
      <c r="A17" s="734" t="s">
        <v>34</v>
      </c>
      <c r="B17" s="735">
        <v>3.1</v>
      </c>
      <c r="C17" s="736">
        <v>467</v>
      </c>
      <c r="D17" s="737">
        <v>5.2</v>
      </c>
      <c r="E17" s="738">
        <v>104</v>
      </c>
      <c r="F17" s="739">
        <v>2.4976076555023923</v>
      </c>
      <c r="G17" s="736">
        <v>836</v>
      </c>
      <c r="H17" s="737">
        <v>4.8410596026490067</v>
      </c>
      <c r="I17" s="738">
        <v>151</v>
      </c>
      <c r="J17" s="739">
        <v>2.3778801843317972</v>
      </c>
      <c r="K17" s="736">
        <v>868</v>
      </c>
      <c r="L17" s="737">
        <v>5.1685393258426968</v>
      </c>
      <c r="M17" s="738">
        <v>178</v>
      </c>
      <c r="N17" s="739">
        <v>2.3601990049751245</v>
      </c>
      <c r="O17" s="736">
        <v>1008</v>
      </c>
      <c r="P17" s="737">
        <v>4.6226415094339623</v>
      </c>
      <c r="Q17" s="738">
        <v>160</v>
      </c>
      <c r="R17" s="739">
        <v>2.5649769585253455</v>
      </c>
      <c r="S17" s="736">
        <v>1085</v>
      </c>
      <c r="T17" s="737">
        <v>4.6226415094339623</v>
      </c>
      <c r="U17" s="738">
        <v>163</v>
      </c>
      <c r="V17" s="739">
        <v>2.5282146160962071</v>
      </c>
      <c r="W17" s="736">
        <v>1081</v>
      </c>
      <c r="X17" s="737">
        <v>5.0353535353535355</v>
      </c>
      <c r="Y17" s="738">
        <v>198</v>
      </c>
    </row>
    <row r="18" spans="1: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1: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</sheetData>
  <mergeCells count="2">
    <mergeCell ref="A3:Y3"/>
    <mergeCell ref="A4:Y4"/>
  </mergeCells>
  <phoneticPr fontId="12" type="noConversion"/>
  <pageMargins left="0.26" right="0.24" top="1" bottom="1" header="0.5" footer="0.5"/>
  <pageSetup paperSize="9" scale="7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87"/>
  <sheetViews>
    <sheetView topLeftCell="A8" workbookViewId="0">
      <selection activeCell="N35" sqref="N35"/>
    </sheetView>
  </sheetViews>
  <sheetFormatPr baseColWidth="10" defaultColWidth="8.83203125" defaultRowHeight="12" x14ac:dyDescent="0"/>
  <cols>
    <col min="1" max="1" width="16.6640625" style="128" customWidth="1"/>
    <col min="2" max="4" width="8.83203125" style="128"/>
    <col min="5" max="6" width="9.5" style="135" customWidth="1"/>
    <col min="7" max="7" width="10.5" style="128" customWidth="1"/>
    <col min="8" max="9" width="4.6640625" style="128" customWidth="1"/>
    <col min="10" max="10" width="33" style="128" customWidth="1"/>
    <col min="11" max="11" width="16.1640625" style="2" bestFit="1" customWidth="1"/>
    <col min="12" max="12" width="11.6640625" style="2" bestFit="1" customWidth="1"/>
    <col min="13" max="16384" width="8.83203125" style="2"/>
  </cols>
  <sheetData>
    <row r="1" spans="1:12">
      <c r="A1" s="133" t="s">
        <v>249</v>
      </c>
      <c r="B1" s="134"/>
      <c r="C1" s="134"/>
      <c r="D1" s="134"/>
      <c r="E1" s="134"/>
      <c r="F1" s="134"/>
      <c r="G1" s="134"/>
      <c r="H1" s="135"/>
      <c r="I1" s="135"/>
      <c r="J1" s="135"/>
    </row>
    <row r="2" spans="1:12">
      <c r="B2" s="135"/>
      <c r="C2" s="135"/>
      <c r="D2" s="135"/>
      <c r="G2" s="135"/>
      <c r="H2" s="135"/>
      <c r="I2" s="135"/>
      <c r="J2" s="135"/>
    </row>
    <row r="3" spans="1:12">
      <c r="A3" s="744" t="s">
        <v>17</v>
      </c>
      <c r="B3" s="744"/>
      <c r="C3" s="744"/>
      <c r="D3" s="744"/>
      <c r="E3" s="744"/>
      <c r="F3" s="744"/>
      <c r="G3" s="744"/>
      <c r="H3" s="135"/>
      <c r="I3" s="135"/>
      <c r="J3" s="135"/>
    </row>
    <row r="4" spans="1:12">
      <c r="A4" s="744" t="s">
        <v>250</v>
      </c>
      <c r="B4" s="744"/>
      <c r="C4" s="744"/>
      <c r="D4" s="744"/>
      <c r="E4" s="744"/>
      <c r="F4" s="744"/>
      <c r="G4" s="744"/>
      <c r="H4" s="135"/>
      <c r="I4" s="135"/>
      <c r="J4" s="135"/>
    </row>
    <row r="5" spans="1:12">
      <c r="A5" s="136"/>
      <c r="B5" s="137"/>
      <c r="C5" s="137"/>
      <c r="D5" s="137"/>
      <c r="G5" s="137"/>
      <c r="H5" s="137"/>
      <c r="I5" s="137"/>
      <c r="J5" s="137"/>
    </row>
    <row r="6" spans="1:12" ht="36.75" customHeight="1">
      <c r="A6" s="138" t="s">
        <v>18</v>
      </c>
      <c r="B6" s="139">
        <v>2008</v>
      </c>
      <c r="C6" s="139">
        <v>2009</v>
      </c>
      <c r="D6" s="139">
        <v>2010</v>
      </c>
      <c r="E6" s="139">
        <v>2011</v>
      </c>
      <c r="F6" s="139">
        <v>2012</v>
      </c>
      <c r="G6" s="140" t="s">
        <v>19</v>
      </c>
      <c r="K6"/>
      <c r="L6"/>
    </row>
    <row r="7" spans="1:12">
      <c r="A7" s="141" t="s">
        <v>20</v>
      </c>
      <c r="B7" s="142">
        <v>5370</v>
      </c>
      <c r="C7" s="142">
        <v>5479</v>
      </c>
      <c r="D7" s="142">
        <v>5618</v>
      </c>
      <c r="E7" s="142">
        <v>5837</v>
      </c>
      <c r="F7" s="142">
        <v>6031</v>
      </c>
      <c r="G7" s="143">
        <f>RATE(4,,-B7,F7)</f>
        <v>2.9446450922119272E-2</v>
      </c>
      <c r="K7"/>
      <c r="L7"/>
    </row>
    <row r="8" spans="1:12">
      <c r="A8" s="144"/>
      <c r="B8" s="145">
        <v>0.23752653927813164</v>
      </c>
      <c r="C8" s="145">
        <v>0.22815857416507038</v>
      </c>
      <c r="D8" s="145">
        <v>0.22458524885068959</v>
      </c>
      <c r="E8" s="145">
        <v>0.22883017092676808</v>
      </c>
      <c r="F8" s="145">
        <f>F7/F$21</f>
        <v>0.23151631477927062</v>
      </c>
      <c r="G8" s="146"/>
      <c r="K8"/>
      <c r="L8"/>
    </row>
    <row r="9" spans="1:12" s="64" customFormat="1">
      <c r="A9" s="147" t="s">
        <v>21</v>
      </c>
      <c r="B9" s="148">
        <v>878</v>
      </c>
      <c r="C9" s="148">
        <v>939</v>
      </c>
      <c r="D9" s="148">
        <v>952</v>
      </c>
      <c r="E9" s="148">
        <v>885</v>
      </c>
      <c r="F9" s="148">
        <v>1007</v>
      </c>
      <c r="G9" s="143">
        <f>RATE(4,,-B9,F9)</f>
        <v>3.4865094528207574E-2</v>
      </c>
      <c r="H9" s="149"/>
      <c r="I9" s="149"/>
      <c r="J9" s="149"/>
      <c r="K9"/>
      <c r="L9"/>
    </row>
    <row r="10" spans="1:12">
      <c r="A10" s="147"/>
      <c r="B10" s="150">
        <v>3.883581033262562E-2</v>
      </c>
      <c r="C10" s="150">
        <v>3.9185475139501956E-2</v>
      </c>
      <c r="D10" s="150">
        <v>3.8097141714971014E-2</v>
      </c>
      <c r="E10" s="150">
        <v>3.4694997647796773E-2</v>
      </c>
      <c r="F10" s="150">
        <f>F9/F$21</f>
        <v>3.8656429942418427E-2</v>
      </c>
      <c r="G10" s="151"/>
      <c r="K10" s="111"/>
      <c r="L10" s="111"/>
    </row>
    <row r="11" spans="1:12">
      <c r="A11" s="141" t="s">
        <v>22</v>
      </c>
      <c r="B11" s="142">
        <v>3612</v>
      </c>
      <c r="C11" s="142">
        <v>3968</v>
      </c>
      <c r="D11" s="142">
        <v>4037</v>
      </c>
      <c r="E11" s="142">
        <v>4143</v>
      </c>
      <c r="F11" s="142">
        <v>4205</v>
      </c>
      <c r="G11" s="143">
        <f>RATE(4,,-B11,F11)</f>
        <v>3.8734519914979379E-2</v>
      </c>
      <c r="K11" s="111"/>
      <c r="L11" s="111"/>
    </row>
    <row r="12" spans="1:12">
      <c r="A12" s="152"/>
      <c r="B12" s="145">
        <v>0.15976645435244161</v>
      </c>
      <c r="C12" s="145">
        <v>0.16523694511534939</v>
      </c>
      <c r="D12" s="145">
        <v>0.16138317009794123</v>
      </c>
      <c r="E12" s="145">
        <v>0.16241963305629606</v>
      </c>
      <c r="F12" s="145">
        <f>F11/F$21</f>
        <v>0.16142034548944337</v>
      </c>
      <c r="G12" s="146"/>
      <c r="K12" s="111"/>
      <c r="L12" s="111"/>
    </row>
    <row r="13" spans="1:12">
      <c r="A13" s="147" t="s">
        <v>23</v>
      </c>
      <c r="B13" s="148">
        <v>2966</v>
      </c>
      <c r="C13" s="148">
        <v>3136</v>
      </c>
      <c r="D13" s="148">
        <v>3242</v>
      </c>
      <c r="E13" s="148">
        <v>3520</v>
      </c>
      <c r="F13" s="148">
        <v>3677</v>
      </c>
      <c r="G13" s="143">
        <f>RATE(4,,-B13,F13)</f>
        <v>5.5189888309419413E-2</v>
      </c>
      <c r="H13" s="135"/>
      <c r="I13" s="135"/>
      <c r="J13" s="135"/>
      <c r="K13" s="111"/>
      <c r="L13" s="111"/>
    </row>
    <row r="14" spans="1:12">
      <c r="A14" s="152"/>
      <c r="B14" s="145">
        <v>0.1311924982307148</v>
      </c>
      <c r="C14" s="145">
        <v>0.13059048888148581</v>
      </c>
      <c r="D14" s="145">
        <v>0.13</v>
      </c>
      <c r="E14" s="145">
        <v>0.13799592284773404</v>
      </c>
      <c r="F14" s="145">
        <f>F13/F$21</f>
        <v>0.14115163147792706</v>
      </c>
      <c r="G14" s="146"/>
      <c r="H14" s="135"/>
      <c r="I14" s="135"/>
      <c r="J14" s="135"/>
      <c r="K14" s="111"/>
      <c r="L14" s="111"/>
    </row>
    <row r="15" spans="1:12">
      <c r="A15" s="147" t="s">
        <v>24</v>
      </c>
      <c r="B15" s="148">
        <v>6277</v>
      </c>
      <c r="C15" s="148">
        <v>6790</v>
      </c>
      <c r="D15" s="148">
        <v>7441</v>
      </c>
      <c r="E15" s="148">
        <v>7401</v>
      </c>
      <c r="F15" s="148">
        <v>7282</v>
      </c>
      <c r="G15" s="143">
        <f>RATE(4,,-B15,F15)</f>
        <v>3.782621479893862E-2</v>
      </c>
      <c r="H15" s="135"/>
      <c r="I15" s="135"/>
      <c r="J15" s="135"/>
      <c r="K15" s="111"/>
      <c r="L15" s="111"/>
    </row>
    <row r="16" spans="1:12">
      <c r="A16" s="147"/>
      <c r="B16" s="150">
        <v>0.27764508138711963</v>
      </c>
      <c r="C16" s="150">
        <v>0.28275172815857419</v>
      </c>
      <c r="D16" s="150">
        <v>0.3</v>
      </c>
      <c r="E16" s="150">
        <v>0.29014426846479535</v>
      </c>
      <c r="F16" s="150">
        <f>F15/F$21</f>
        <v>0.27953934740882919</v>
      </c>
      <c r="G16" s="151"/>
      <c r="H16" s="135"/>
      <c r="I16" s="135"/>
      <c r="J16" s="135"/>
      <c r="K16" s="111"/>
      <c r="L16" s="111"/>
    </row>
    <row r="17" spans="1:12">
      <c r="A17" s="141" t="s">
        <v>25</v>
      </c>
      <c r="B17" s="142">
        <v>867</v>
      </c>
      <c r="C17" s="142">
        <v>945</v>
      </c>
      <c r="D17" s="142">
        <v>1062</v>
      </c>
      <c r="E17" s="142">
        <v>1047</v>
      </c>
      <c r="F17" s="142">
        <v>1122</v>
      </c>
      <c r="G17" s="143">
        <f>RATE(4,,-B17,F17)</f>
        <v>6.6580010120685887E-2</v>
      </c>
      <c r="H17" s="135"/>
      <c r="I17" s="135"/>
      <c r="J17" s="135"/>
      <c r="K17" s="111"/>
      <c r="L17" s="111"/>
    </row>
    <row r="18" spans="1:12">
      <c r="A18" s="152"/>
      <c r="B18" s="145">
        <v>3.8349256900212313E-2</v>
      </c>
      <c r="C18" s="145">
        <v>3.9352044640626305E-2</v>
      </c>
      <c r="D18" s="145">
        <v>4.245452728362982E-2</v>
      </c>
      <c r="E18" s="145">
        <v>4.1045946369766349E-2</v>
      </c>
      <c r="F18" s="145">
        <f>F17/F$21</f>
        <v>4.307101727447217E-2</v>
      </c>
      <c r="G18" s="146"/>
      <c r="H18" s="135"/>
      <c r="I18" s="135"/>
      <c r="J18" s="135"/>
    </row>
    <row r="19" spans="1:12">
      <c r="A19" s="147" t="s">
        <v>26</v>
      </c>
      <c r="B19" s="148">
        <v>2638</v>
      </c>
      <c r="C19" s="148">
        <v>2755</v>
      </c>
      <c r="D19" s="148">
        <v>2662</v>
      </c>
      <c r="E19" s="148">
        <v>2675</v>
      </c>
      <c r="F19" s="148">
        <v>2726</v>
      </c>
      <c r="G19" s="143">
        <f>RATE(4,,-B19,F19)</f>
        <v>8.2373112283931436E-3</v>
      </c>
      <c r="H19" s="135"/>
      <c r="I19" s="135"/>
      <c r="J19" s="135"/>
    </row>
    <row r="20" spans="1:12">
      <c r="A20" s="147"/>
      <c r="B20" s="150">
        <v>0.11668435951875443</v>
      </c>
      <c r="C20" s="150">
        <v>0.11472474389939202</v>
      </c>
      <c r="D20" s="150">
        <v>0.10641615030981411</v>
      </c>
      <c r="E20" s="150">
        <v>0.10486906068684335</v>
      </c>
      <c r="F20" s="150">
        <f>F19/F$21</f>
        <v>0.10464491362763916</v>
      </c>
      <c r="G20" s="151"/>
      <c r="H20" s="135"/>
      <c r="I20" s="135"/>
      <c r="J20" s="135"/>
    </row>
    <row r="21" spans="1:12">
      <c r="A21" s="153" t="s">
        <v>27</v>
      </c>
      <c r="B21" s="154">
        <v>22608</v>
      </c>
      <c r="C21" s="154">
        <v>24012</v>
      </c>
      <c r="D21" s="154">
        <v>25014</v>
      </c>
      <c r="E21" s="154">
        <v>25508</v>
      </c>
      <c r="F21" s="155">
        <v>26050</v>
      </c>
      <c r="G21" s="156">
        <f>RATE(4,,-B21,F21)</f>
        <v>3.6063551978370717E-2</v>
      </c>
      <c r="H21" s="135"/>
      <c r="I21" s="135"/>
      <c r="J21" s="135"/>
    </row>
    <row r="22" spans="1:12">
      <c r="A22" s="157"/>
      <c r="B22" s="158">
        <v>1</v>
      </c>
      <c r="C22" s="158">
        <v>1</v>
      </c>
      <c r="D22" s="158">
        <v>1</v>
      </c>
      <c r="E22" s="158">
        <v>1</v>
      </c>
      <c r="F22" s="158">
        <f>F21/F$21</f>
        <v>1</v>
      </c>
      <c r="G22" s="159"/>
      <c r="H22" s="135"/>
      <c r="I22" s="135"/>
      <c r="J22" s="135"/>
    </row>
    <row r="23" spans="1:12">
      <c r="A23" s="160" t="s">
        <v>173</v>
      </c>
      <c r="B23" s="135"/>
      <c r="C23" s="135"/>
      <c r="D23" s="135"/>
      <c r="G23" s="135"/>
      <c r="H23" s="135"/>
      <c r="I23" s="135"/>
      <c r="J23" s="135"/>
    </row>
    <row r="24" spans="1:12">
      <c r="A24" s="161" t="s">
        <v>28</v>
      </c>
      <c r="B24" s="162"/>
      <c r="C24" s="162"/>
      <c r="D24" s="162"/>
      <c r="E24" s="162"/>
      <c r="F24" s="162"/>
      <c r="G24" s="162"/>
      <c r="H24" s="135"/>
      <c r="I24" s="135"/>
      <c r="J24" s="135"/>
    </row>
    <row r="25" spans="1:12">
      <c r="A25" s="163" t="s">
        <v>29</v>
      </c>
      <c r="B25" s="164" t="s">
        <v>182</v>
      </c>
      <c r="C25" s="162"/>
      <c r="D25" s="162"/>
      <c r="E25" s="162"/>
      <c r="F25" s="162"/>
      <c r="G25" s="162"/>
      <c r="H25" s="162"/>
      <c r="I25" s="162"/>
      <c r="J25" s="162"/>
    </row>
    <row r="26" spans="1:12">
      <c r="A26" s="163"/>
      <c r="B26" s="164" t="s">
        <v>183</v>
      </c>
      <c r="C26" s="162"/>
      <c r="D26" s="162"/>
      <c r="E26" s="162"/>
      <c r="F26" s="162"/>
      <c r="G26" s="162"/>
      <c r="H26" s="162"/>
      <c r="I26" s="162"/>
      <c r="J26" s="162"/>
    </row>
    <row r="27" spans="1:12">
      <c r="A27" s="165" t="s">
        <v>30</v>
      </c>
      <c r="B27" s="164" t="s">
        <v>234</v>
      </c>
      <c r="C27" s="162"/>
      <c r="D27" s="162"/>
      <c r="E27" s="162"/>
      <c r="F27" s="162"/>
      <c r="G27" s="162"/>
      <c r="H27" s="162"/>
      <c r="I27" s="162"/>
      <c r="J27" s="162"/>
    </row>
    <row r="28" spans="1:12">
      <c r="A28" s="165"/>
      <c r="B28" s="164" t="s">
        <v>273</v>
      </c>
      <c r="C28" s="162"/>
      <c r="D28" s="162"/>
      <c r="E28" s="162"/>
      <c r="F28" s="162"/>
      <c r="G28" s="162"/>
      <c r="H28" s="166"/>
      <c r="I28" s="166"/>
      <c r="J28" s="166"/>
    </row>
    <row r="29" spans="1:12">
      <c r="A29" s="165"/>
      <c r="B29" s="164" t="s">
        <v>214</v>
      </c>
      <c r="C29" s="162"/>
      <c r="D29" s="162"/>
      <c r="E29" s="162"/>
      <c r="F29" s="162"/>
      <c r="G29" s="162"/>
      <c r="H29" s="166"/>
      <c r="I29" s="166"/>
      <c r="J29" s="166"/>
    </row>
    <row r="30" spans="1:12">
      <c r="A30" s="165" t="s">
        <v>31</v>
      </c>
      <c r="B30" s="164" t="s">
        <v>215</v>
      </c>
      <c r="C30" s="162"/>
      <c r="D30" s="162"/>
      <c r="E30" s="162"/>
      <c r="F30" s="162"/>
      <c r="G30" s="162"/>
      <c r="H30" s="166"/>
      <c r="I30" s="166"/>
      <c r="J30" s="166"/>
    </row>
    <row r="31" spans="1:12">
      <c r="A31" s="161"/>
      <c r="B31" s="164"/>
      <c r="C31" s="164"/>
      <c r="D31" s="164"/>
      <c r="E31" s="167"/>
      <c r="F31" s="167"/>
      <c r="G31" s="164"/>
      <c r="H31" s="162"/>
      <c r="I31" s="162"/>
      <c r="J31" s="162"/>
    </row>
    <row r="32" spans="1:12">
      <c r="A32" s="745" t="s">
        <v>32</v>
      </c>
      <c r="B32" s="745"/>
      <c r="C32" s="745"/>
      <c r="D32" s="745"/>
      <c r="E32" s="745"/>
      <c r="F32" s="745"/>
      <c r="G32" s="745"/>
      <c r="H32" s="164"/>
      <c r="I32" s="164"/>
      <c r="J32" s="164"/>
    </row>
    <row r="33" spans="1:10">
      <c r="A33" s="744" t="s">
        <v>251</v>
      </c>
      <c r="B33" s="744"/>
      <c r="C33" s="744"/>
      <c r="D33" s="744"/>
      <c r="E33" s="744"/>
      <c r="F33" s="744"/>
      <c r="G33" s="744"/>
      <c r="H33" s="162"/>
      <c r="I33" s="162"/>
      <c r="J33" s="162"/>
    </row>
    <row r="34" spans="1:10">
      <c r="A34" s="168"/>
      <c r="B34" s="167"/>
      <c r="C34" s="167"/>
      <c r="D34" s="167"/>
      <c r="E34" s="169"/>
      <c r="F34" s="169"/>
      <c r="G34" s="135"/>
      <c r="H34" s="162"/>
      <c r="I34" s="162"/>
      <c r="J34" s="162"/>
    </row>
    <row r="35" spans="1:10" ht="36.75" customHeight="1">
      <c r="A35" s="170" t="s">
        <v>18</v>
      </c>
      <c r="B35" s="139">
        <v>2008</v>
      </c>
      <c r="C35" s="139">
        <v>2009</v>
      </c>
      <c r="D35" s="139">
        <v>2010</v>
      </c>
      <c r="E35" s="139">
        <v>2011</v>
      </c>
      <c r="F35" s="139">
        <v>2012</v>
      </c>
      <c r="G35" s="171" t="s">
        <v>19</v>
      </c>
    </row>
    <row r="36" spans="1:10">
      <c r="A36" s="147" t="s">
        <v>20</v>
      </c>
      <c r="B36" s="172">
        <v>4249</v>
      </c>
      <c r="C36" s="172">
        <v>4258</v>
      </c>
      <c r="D36" s="172">
        <v>4291</v>
      </c>
      <c r="E36" s="172">
        <v>4312</v>
      </c>
      <c r="F36" s="172">
        <v>4549</v>
      </c>
      <c r="G36" s="143">
        <f>RATE(4,,-B36,F36)</f>
        <v>1.7202224922340251E-2</v>
      </c>
    </row>
    <row r="37" spans="1:10" s="64" customFormat="1">
      <c r="A37" s="173"/>
      <c r="B37" s="174">
        <v>0.26353656267444026</v>
      </c>
      <c r="C37" s="174">
        <v>0.25156563866241288</v>
      </c>
      <c r="D37" s="174">
        <v>0.24663754454535003</v>
      </c>
      <c r="E37" s="174">
        <v>0.24907578558225507</v>
      </c>
      <c r="F37" s="174">
        <f>F36/F$50</f>
        <v>0.25814323005334239</v>
      </c>
      <c r="G37" s="174"/>
      <c r="H37" s="149"/>
      <c r="I37" s="149"/>
      <c r="J37" s="149"/>
    </row>
    <row r="38" spans="1:10">
      <c r="A38" s="141" t="s">
        <v>21</v>
      </c>
      <c r="B38" s="175">
        <v>407</v>
      </c>
      <c r="C38" s="175">
        <v>247</v>
      </c>
      <c r="D38" s="175">
        <v>242</v>
      </c>
      <c r="E38" s="175">
        <v>207</v>
      </c>
      <c r="F38" s="175">
        <v>246</v>
      </c>
      <c r="G38" s="176">
        <f>RATE(4,,-B38,F38)</f>
        <v>-0.11827089944190211</v>
      </c>
      <c r="H38" s="149"/>
      <c r="I38" s="149"/>
      <c r="J38" s="149"/>
    </row>
    <row r="39" spans="1:10">
      <c r="A39" s="144"/>
      <c r="B39" s="151">
        <v>2.5243441046951559E-2</v>
      </c>
      <c r="C39" s="151">
        <v>1.4711095356256646E-2</v>
      </c>
      <c r="D39" s="151">
        <v>1.3967122657776755E-2</v>
      </c>
      <c r="E39" s="151">
        <v>1.1957024029574862E-2</v>
      </c>
      <c r="F39" s="151">
        <f>F38/F$50</f>
        <v>1.3959822948586994E-2</v>
      </c>
      <c r="G39" s="151"/>
    </row>
    <row r="40" spans="1:10">
      <c r="A40" s="147" t="s">
        <v>22</v>
      </c>
      <c r="B40" s="172">
        <v>2695</v>
      </c>
      <c r="C40" s="172">
        <v>3001</v>
      </c>
      <c r="D40" s="172">
        <v>2987</v>
      </c>
      <c r="E40" s="172">
        <v>3041</v>
      </c>
      <c r="F40" s="172">
        <v>3100</v>
      </c>
      <c r="G40" s="143">
        <f>RATE(4,,-B40,F40)</f>
        <v>3.5620720375377703E-2</v>
      </c>
    </row>
    <row r="41" spans="1:10">
      <c r="A41" s="173"/>
      <c r="B41" s="174">
        <v>0.1671525150406252</v>
      </c>
      <c r="C41" s="174">
        <v>0.17730119343022568</v>
      </c>
      <c r="D41" s="174">
        <v>0.17168640073571675</v>
      </c>
      <c r="E41" s="174">
        <v>0.17565850277264325</v>
      </c>
      <c r="F41" s="174">
        <f>F40/F$50</f>
        <v>0.17591646805129951</v>
      </c>
      <c r="G41" s="174"/>
    </row>
    <row r="42" spans="1:10">
      <c r="A42" s="141" t="s">
        <v>23</v>
      </c>
      <c r="B42" s="175">
        <v>1705</v>
      </c>
      <c r="C42" s="175">
        <v>1762</v>
      </c>
      <c r="D42" s="175">
        <v>1783</v>
      </c>
      <c r="E42" s="175">
        <v>1824</v>
      </c>
      <c r="F42" s="175">
        <v>1893</v>
      </c>
      <c r="G42" s="176">
        <f>RATE(4,,-B42,F42)</f>
        <v>2.6494336708531945E-2</v>
      </c>
    </row>
    <row r="43" spans="1:10">
      <c r="A43" s="144"/>
      <c r="B43" s="151">
        <v>0.10574955033182411</v>
      </c>
      <c r="C43" s="151">
        <v>0.10410020087439442</v>
      </c>
      <c r="D43" s="151">
        <v>0.10248893487382882</v>
      </c>
      <c r="E43" s="151">
        <v>0.10536044362292052</v>
      </c>
      <c r="F43" s="151">
        <f>F42/F$50</f>
        <v>0.10742254000680967</v>
      </c>
      <c r="G43" s="151"/>
    </row>
    <row r="44" spans="1:10">
      <c r="A44" s="147" t="s">
        <v>24</v>
      </c>
      <c r="B44" s="172">
        <v>4884</v>
      </c>
      <c r="C44" s="172">
        <v>5314</v>
      </c>
      <c r="D44" s="172">
        <v>5812</v>
      </c>
      <c r="E44" s="172">
        <v>5726</v>
      </c>
      <c r="F44" s="172">
        <v>5584</v>
      </c>
      <c r="G44" s="143">
        <f>RATE(4,,-B44,F44)</f>
        <v>3.4052142022705796E-2</v>
      </c>
    </row>
    <row r="45" spans="1:10">
      <c r="A45" s="173"/>
      <c r="B45" s="174">
        <v>0.30292129256341871</v>
      </c>
      <c r="C45" s="174">
        <v>0.31395486234195913</v>
      </c>
      <c r="D45" s="174">
        <v>0.33408058860723111</v>
      </c>
      <c r="E45" s="174">
        <v>0.33075323475046209</v>
      </c>
      <c r="F45" s="174">
        <f>F44/F$50</f>
        <v>0.31687663148337308</v>
      </c>
      <c r="G45" s="174"/>
    </row>
    <row r="46" spans="1:10">
      <c r="A46" s="141" t="s">
        <v>25</v>
      </c>
      <c r="B46" s="175">
        <v>466</v>
      </c>
      <c r="C46" s="175">
        <v>465</v>
      </c>
      <c r="D46" s="175">
        <v>505</v>
      </c>
      <c r="E46" s="175">
        <v>488</v>
      </c>
      <c r="F46" s="175">
        <v>518</v>
      </c>
      <c r="G46" s="176">
        <f>RATE(4,,-B46,F46)</f>
        <v>2.6800238236821011E-2</v>
      </c>
    </row>
    <row r="47" spans="1:10">
      <c r="A47" s="144"/>
      <c r="B47" s="151">
        <v>2.8902809650809404E-2</v>
      </c>
      <c r="C47" s="151">
        <v>2.7472527472527472E-2</v>
      </c>
      <c r="D47" s="151">
        <v>2.9026324864927004E-2</v>
      </c>
      <c r="E47" s="151">
        <v>2.8188539741219962E-2</v>
      </c>
      <c r="F47" s="151">
        <f>F46/F$50</f>
        <v>2.9395074338894562E-2</v>
      </c>
      <c r="G47" s="151"/>
    </row>
    <row r="48" spans="1:10">
      <c r="A48" s="147" t="s">
        <v>26</v>
      </c>
      <c r="B48" s="172">
        <v>1717</v>
      </c>
      <c r="C48" s="172">
        <v>1877</v>
      </c>
      <c r="D48" s="172">
        <v>1777</v>
      </c>
      <c r="E48" s="172">
        <v>1714</v>
      </c>
      <c r="F48" s="172">
        <v>1732</v>
      </c>
      <c r="G48" s="143">
        <f>RATE(4,,-B48,F48)</f>
        <v>2.1769231237103309E-3</v>
      </c>
    </row>
    <row r="49" spans="1:12">
      <c r="A49" s="173"/>
      <c r="B49" s="174">
        <v>0.10649382869193078</v>
      </c>
      <c r="C49" s="174">
        <v>0.1108944818622238</v>
      </c>
      <c r="D49" s="174">
        <v>0.10213817680193125</v>
      </c>
      <c r="E49" s="174">
        <v>9.9006469500924218E-2</v>
      </c>
      <c r="F49" s="174">
        <f>F48/F$50</f>
        <v>9.8286233117693786E-2</v>
      </c>
      <c r="G49" s="174"/>
    </row>
    <row r="50" spans="1:12">
      <c r="A50" s="153" t="s">
        <v>27</v>
      </c>
      <c r="B50" s="177">
        <v>16123</v>
      </c>
      <c r="C50" s="177">
        <v>16924</v>
      </c>
      <c r="D50" s="177">
        <v>17397</v>
      </c>
      <c r="E50" s="177">
        <v>17312</v>
      </c>
      <c r="F50" s="177">
        <v>17622</v>
      </c>
      <c r="G50" s="178">
        <f>RATE(4,,-B50,F50)</f>
        <v>2.247414685512961E-2</v>
      </c>
    </row>
    <row r="51" spans="1:12" s="65" customFormat="1">
      <c r="A51" s="179"/>
      <c r="B51" s="179">
        <v>1</v>
      </c>
      <c r="C51" s="179">
        <v>1</v>
      </c>
      <c r="D51" s="179">
        <v>1</v>
      </c>
      <c r="E51" s="179">
        <v>1</v>
      </c>
      <c r="F51" s="179">
        <f>F50/F$50</f>
        <v>1</v>
      </c>
      <c r="G51" s="158"/>
      <c r="H51" s="180"/>
      <c r="I51" s="180"/>
      <c r="J51" s="180"/>
    </row>
    <row r="52" spans="1:12">
      <c r="A52" s="160" t="s">
        <v>173</v>
      </c>
      <c r="B52" s="135"/>
      <c r="C52" s="135"/>
      <c r="D52" s="135"/>
      <c r="G52" s="135"/>
      <c r="H52" s="135"/>
      <c r="I52" s="135"/>
      <c r="J52" s="135"/>
    </row>
    <row r="53" spans="1:12">
      <c r="A53" s="744" t="s">
        <v>33</v>
      </c>
      <c r="B53" s="744"/>
      <c r="C53" s="744"/>
      <c r="D53" s="744"/>
      <c r="E53" s="744"/>
      <c r="F53" s="744"/>
      <c r="G53" s="744"/>
      <c r="H53" s="135"/>
      <c r="I53" s="135"/>
      <c r="J53" s="135"/>
    </row>
    <row r="54" spans="1:12">
      <c r="A54" s="744" t="s">
        <v>252</v>
      </c>
      <c r="B54" s="744"/>
      <c r="C54" s="744"/>
      <c r="D54" s="744"/>
      <c r="E54" s="744"/>
      <c r="F54" s="744"/>
      <c r="G54" s="744"/>
      <c r="H54" s="135"/>
      <c r="I54" s="135"/>
      <c r="J54" s="135"/>
    </row>
    <row r="55" spans="1:12">
      <c r="B55" s="135"/>
      <c r="C55" s="135"/>
      <c r="D55" s="135"/>
      <c r="H55" s="135"/>
      <c r="I55" s="135"/>
      <c r="J55" s="135"/>
    </row>
    <row r="56" spans="1:12" ht="38.25" customHeight="1">
      <c r="A56" s="170" t="s">
        <v>18</v>
      </c>
      <c r="B56" s="139">
        <v>2008</v>
      </c>
      <c r="C56" s="139">
        <v>2009</v>
      </c>
      <c r="D56" s="139">
        <v>2010</v>
      </c>
      <c r="E56" s="139">
        <v>2011</v>
      </c>
      <c r="F56" s="139">
        <v>2012</v>
      </c>
      <c r="G56" s="171" t="s">
        <v>19</v>
      </c>
      <c r="H56" s="135"/>
      <c r="I56" s="135"/>
      <c r="J56" s="135"/>
      <c r="K56"/>
      <c r="L56"/>
    </row>
    <row r="57" spans="1:12">
      <c r="A57" s="147" t="s">
        <v>20</v>
      </c>
      <c r="B57" s="181">
        <v>1121</v>
      </c>
      <c r="C57" s="181">
        <v>1221</v>
      </c>
      <c r="D57" s="181">
        <v>1327</v>
      </c>
      <c r="E57" s="181">
        <v>1525</v>
      </c>
      <c r="F57" s="181">
        <v>1482</v>
      </c>
      <c r="G57" s="143">
        <f>RATE(4,,-B57,F57)</f>
        <v>7.2286029582643893E-2</v>
      </c>
      <c r="K57"/>
      <c r="L57"/>
    </row>
    <row r="58" spans="1:12">
      <c r="A58" s="173"/>
      <c r="B58" s="182">
        <v>0.17286044718581342</v>
      </c>
      <c r="C58" s="182">
        <v>0.17226297968397292</v>
      </c>
      <c r="D58" s="182">
        <v>0.1742155704345543</v>
      </c>
      <c r="E58" s="182">
        <v>0.186066373840898</v>
      </c>
      <c r="F58" s="182">
        <f>F57/F$71</f>
        <v>0.17584242999525393</v>
      </c>
      <c r="G58" s="174"/>
      <c r="K58"/>
      <c r="L58"/>
    </row>
    <row r="59" spans="1:12">
      <c r="A59" s="141" t="s">
        <v>21</v>
      </c>
      <c r="B59" s="183">
        <v>471</v>
      </c>
      <c r="C59" s="183">
        <v>692</v>
      </c>
      <c r="D59" s="183">
        <v>710</v>
      </c>
      <c r="E59" s="183">
        <v>678</v>
      </c>
      <c r="F59" s="183">
        <v>761</v>
      </c>
      <c r="G59" s="176">
        <f>RATE(4,,-B59,F59)</f>
        <v>0.12743350603551418</v>
      </c>
      <c r="H59" s="149"/>
      <c r="I59" s="149"/>
      <c r="J59" s="149"/>
      <c r="K59"/>
      <c r="L59"/>
    </row>
    <row r="60" spans="1:12">
      <c r="A60" s="144"/>
      <c r="B60" s="184">
        <v>7.2629144178874325E-2</v>
      </c>
      <c r="C60" s="184">
        <v>9.7629796839729124E-2</v>
      </c>
      <c r="D60" s="184">
        <v>9.3212550873047126E-2</v>
      </c>
      <c r="E60" s="184">
        <v>8.272327964860908E-2</v>
      </c>
      <c r="F60" s="184">
        <f>F59/F$71</f>
        <v>9.0294257237778827E-2</v>
      </c>
      <c r="G60" s="151"/>
      <c r="K60" s="111"/>
      <c r="L60" s="111"/>
    </row>
    <row r="61" spans="1:12">
      <c r="A61" s="147" t="s">
        <v>22</v>
      </c>
      <c r="B61" s="181">
        <v>917</v>
      </c>
      <c r="C61" s="181">
        <v>967</v>
      </c>
      <c r="D61" s="181">
        <v>1050</v>
      </c>
      <c r="E61" s="181">
        <v>1102</v>
      </c>
      <c r="F61" s="181">
        <v>1105</v>
      </c>
      <c r="G61" s="143">
        <f>RATE(4,,-B61,F61)</f>
        <v>4.772724060343779E-2</v>
      </c>
      <c r="K61" s="111"/>
      <c r="L61" s="111"/>
    </row>
    <row r="62" spans="1:12">
      <c r="A62" s="173"/>
      <c r="B62" s="182">
        <v>0.14140323824209713</v>
      </c>
      <c r="C62" s="182">
        <v>0.13642776523702033</v>
      </c>
      <c r="D62" s="182">
        <v>0.13784954706577393</v>
      </c>
      <c r="E62" s="182">
        <v>0.13445583211322595</v>
      </c>
      <c r="F62" s="182">
        <f>F61/F$71</f>
        <v>0.13111058376839108</v>
      </c>
      <c r="G62" s="174"/>
      <c r="K62" s="111"/>
      <c r="L62" s="111"/>
    </row>
    <row r="63" spans="1:12">
      <c r="A63" s="141" t="s">
        <v>23</v>
      </c>
      <c r="B63" s="183">
        <v>1261</v>
      </c>
      <c r="C63" s="183">
        <v>1374</v>
      </c>
      <c r="D63" s="183">
        <v>1459</v>
      </c>
      <c r="E63" s="183">
        <v>1696</v>
      </c>
      <c r="F63" s="183">
        <v>1784</v>
      </c>
      <c r="G63" s="176">
        <f>RATE(4,,-B63,F63)</f>
        <v>9.0611168656147822E-2</v>
      </c>
      <c r="K63" s="111"/>
      <c r="L63" s="111"/>
    </row>
    <row r="64" spans="1:12">
      <c r="A64" s="144"/>
      <c r="B64" s="184">
        <v>0.19444872783346184</v>
      </c>
      <c r="C64" s="184">
        <v>0.19384875846501129</v>
      </c>
      <c r="D64" s="184">
        <v>0.19154522777996585</v>
      </c>
      <c r="E64" s="184">
        <v>0.20693020985846755</v>
      </c>
      <c r="F64" s="184">
        <f>F63/F$71</f>
        <v>0.21167536782154722</v>
      </c>
      <c r="G64" s="151"/>
      <c r="K64" s="111"/>
      <c r="L64" s="111"/>
    </row>
    <row r="65" spans="1:12">
      <c r="A65" s="147" t="s">
        <v>24</v>
      </c>
      <c r="B65" s="181">
        <v>1393</v>
      </c>
      <c r="C65" s="181">
        <v>1476</v>
      </c>
      <c r="D65" s="181">
        <v>1629</v>
      </c>
      <c r="E65" s="181">
        <v>1675</v>
      </c>
      <c r="F65" s="181">
        <v>1698</v>
      </c>
      <c r="G65" s="143">
        <f>RATE(4,,-B65,F65)</f>
        <v>5.0743331299461639E-2</v>
      </c>
      <c r="K65" s="111"/>
      <c r="L65" s="111"/>
    </row>
    <row r="66" spans="1:12">
      <c r="A66" s="173"/>
      <c r="B66" s="182">
        <v>0.21480339244410177</v>
      </c>
      <c r="C66" s="182">
        <v>0.20823927765237021</v>
      </c>
      <c r="D66" s="182">
        <v>0.21386372587632926</v>
      </c>
      <c r="E66" s="182">
        <v>0.20436798438262568</v>
      </c>
      <c r="F66" s="182">
        <f>F65/F$71</f>
        <v>0.20147128618889415</v>
      </c>
      <c r="G66" s="174"/>
      <c r="K66" s="111"/>
      <c r="L66" s="111"/>
    </row>
    <row r="67" spans="1:12">
      <c r="A67" s="141" t="s">
        <v>25</v>
      </c>
      <c r="B67" s="183">
        <v>401</v>
      </c>
      <c r="C67" s="183">
        <v>480</v>
      </c>
      <c r="D67" s="183">
        <v>557</v>
      </c>
      <c r="E67" s="183">
        <v>559</v>
      </c>
      <c r="F67" s="183">
        <v>604</v>
      </c>
      <c r="G67" s="176">
        <f>RATE(4,,-B67,F67)</f>
        <v>0.10783005063490364</v>
      </c>
      <c r="K67" s="111"/>
      <c r="L67" s="111"/>
    </row>
    <row r="68" spans="1:12">
      <c r="A68" s="144"/>
      <c r="B68" s="184">
        <v>6.1835003855050114E-2</v>
      </c>
      <c r="C68" s="184">
        <v>6.772009029345373E-2</v>
      </c>
      <c r="D68" s="184">
        <v>7.3125902586320068E-2</v>
      </c>
      <c r="E68" s="184">
        <v>6.8204001952171786E-2</v>
      </c>
      <c r="F68" s="184">
        <f>F67/F$71</f>
        <v>7.1665875652586614E-2</v>
      </c>
      <c r="G68" s="151"/>
    </row>
    <row r="69" spans="1:12">
      <c r="A69" s="147" t="s">
        <v>26</v>
      </c>
      <c r="B69" s="181">
        <v>921</v>
      </c>
      <c r="C69" s="181">
        <v>878</v>
      </c>
      <c r="D69" s="181">
        <v>885</v>
      </c>
      <c r="E69" s="181">
        <v>961</v>
      </c>
      <c r="F69" s="181">
        <v>994</v>
      </c>
      <c r="G69" s="143">
        <f>RATE(4,,-B69,F69)</f>
        <v>1.9252272811172075E-2</v>
      </c>
    </row>
    <row r="70" spans="1:12">
      <c r="A70" s="173"/>
      <c r="B70" s="182">
        <v>0.14202004626060138</v>
      </c>
      <c r="C70" s="182">
        <v>0.12387133182844244</v>
      </c>
      <c r="D70" s="182">
        <v>0.11618747538400945</v>
      </c>
      <c r="E70" s="182">
        <v>0.11725231820400195</v>
      </c>
      <c r="F70" s="182">
        <f>F69/F$71</f>
        <v>0.11794019933554817</v>
      </c>
      <c r="G70" s="174"/>
    </row>
    <row r="71" spans="1:12">
      <c r="A71" s="153" t="s">
        <v>27</v>
      </c>
      <c r="B71" s="177">
        <v>6485</v>
      </c>
      <c r="C71" s="177">
        <v>7088</v>
      </c>
      <c r="D71" s="177">
        <v>7617</v>
      </c>
      <c r="E71" s="177">
        <v>8196</v>
      </c>
      <c r="F71" s="177">
        <v>8428</v>
      </c>
      <c r="G71" s="178">
        <f>RATE(4,,-B71,F71)</f>
        <v>6.7710802339913279E-2</v>
      </c>
    </row>
    <row r="72" spans="1:12">
      <c r="A72" s="157"/>
      <c r="B72" s="185">
        <v>1</v>
      </c>
      <c r="C72" s="185">
        <v>1</v>
      </c>
      <c r="D72" s="185">
        <v>1</v>
      </c>
      <c r="E72" s="185">
        <v>1</v>
      </c>
      <c r="F72" s="185">
        <f>F71/F$71</f>
        <v>1</v>
      </c>
      <c r="G72" s="158"/>
    </row>
    <row r="73" spans="1:12">
      <c r="A73" s="160" t="s">
        <v>173</v>
      </c>
      <c r="H73" s="167"/>
      <c r="I73" s="167"/>
      <c r="J73" s="167"/>
    </row>
    <row r="74" spans="1:12">
      <c r="H74" s="135"/>
      <c r="I74" s="135"/>
      <c r="J74" s="135"/>
    </row>
    <row r="80" spans="1:12">
      <c r="A80" s="131"/>
      <c r="B80" s="132"/>
      <c r="C80" s="132"/>
      <c r="D80" s="132"/>
    </row>
    <row r="81" spans="1:4">
      <c r="A81" s="131"/>
      <c r="B81" s="132"/>
      <c r="C81" s="132"/>
      <c r="D81" s="132"/>
    </row>
    <row r="82" spans="1:4">
      <c r="A82" s="131"/>
      <c r="B82" s="132"/>
      <c r="C82" s="132"/>
      <c r="D82" s="132"/>
    </row>
    <row r="83" spans="1:4">
      <c r="A83" s="131"/>
      <c r="B83" s="132"/>
      <c r="C83" s="132"/>
      <c r="D83" s="132"/>
    </row>
    <row r="84" spans="1:4">
      <c r="A84" s="131"/>
      <c r="B84" s="132"/>
      <c r="C84" s="132"/>
      <c r="D84" s="132"/>
    </row>
    <row r="85" spans="1:4">
      <c r="A85" s="131"/>
      <c r="B85" s="132"/>
      <c r="C85" s="132"/>
      <c r="D85" s="132"/>
    </row>
    <row r="86" spans="1:4">
      <c r="A86" s="131"/>
      <c r="B86" s="132"/>
      <c r="C86" s="132"/>
      <c r="D86" s="132"/>
    </row>
    <row r="87" spans="1:4">
      <c r="A87" s="131"/>
      <c r="B87" s="132"/>
      <c r="C87" s="132"/>
      <c r="D87" s="132"/>
    </row>
  </sheetData>
  <mergeCells count="6">
    <mergeCell ref="A54:G54"/>
    <mergeCell ref="A53:G53"/>
    <mergeCell ref="A4:G4"/>
    <mergeCell ref="A3:G3"/>
    <mergeCell ref="A32:G32"/>
    <mergeCell ref="A33:G33"/>
  </mergeCells>
  <phoneticPr fontId="12" type="noConversion"/>
  <pageMargins left="0.34" right="0.4" top="0.59" bottom="0.42" header="0.5" footer="0.27"/>
  <pageSetup paperSize="9" scale="76" fitToWidth="0" orientation="portrait"/>
  <headerFooter alignWithMargins="0"/>
  <rowBreaks count="1" manualBreakCount="1">
    <brk id="52" max="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48"/>
  <sheetViews>
    <sheetView workbookViewId="0">
      <selection activeCell="G22" sqref="G22"/>
    </sheetView>
  </sheetViews>
  <sheetFormatPr baseColWidth="10" defaultColWidth="8.83203125" defaultRowHeight="10" x14ac:dyDescent="0"/>
  <cols>
    <col min="1" max="1" width="11.5" style="8" customWidth="1"/>
    <col min="2" max="6" width="5.83203125" style="8" customWidth="1"/>
    <col min="7" max="7" width="7.5" style="8" customWidth="1"/>
    <col min="8" max="8" width="9.5" style="8" bestFit="1" customWidth="1"/>
    <col min="9" max="9" width="7" style="8" customWidth="1"/>
    <col min="10" max="10" width="5.33203125" style="8" customWidth="1"/>
    <col min="11" max="11" width="5.1640625" style="8" customWidth="1"/>
    <col min="12" max="15" width="5.83203125" style="8" bestFit="1" customWidth="1"/>
    <col min="16" max="16" width="5" style="8" customWidth="1"/>
    <col min="17" max="18" width="6" style="8" bestFit="1" customWidth="1"/>
    <col min="19" max="19" width="5.33203125" style="8" customWidth="1"/>
    <col min="20" max="20" width="5.5" style="8" customWidth="1"/>
    <col min="21" max="21" width="6.5" style="8" customWidth="1"/>
    <col min="22" max="22" width="5.83203125" style="8" customWidth="1"/>
    <col min="23" max="23" width="6.83203125" style="8" customWidth="1"/>
    <col min="24" max="24" width="6.6640625" style="8" customWidth="1"/>
    <col min="25" max="25" width="6.83203125" style="8" customWidth="1"/>
    <col min="26" max="26" width="6.1640625" style="8" customWidth="1"/>
    <col min="27" max="31" width="6.33203125" style="8" customWidth="1"/>
    <col min="32" max="35" width="5.83203125" style="8" customWidth="1"/>
    <col min="36" max="37" width="6.33203125" style="8" customWidth="1"/>
    <col min="38" max="38" width="13.83203125" style="8" bestFit="1" customWidth="1"/>
    <col min="39" max="39" width="11.33203125" style="8" bestFit="1" customWidth="1"/>
    <col min="40" max="16384" width="8.83203125" style="8"/>
  </cols>
  <sheetData>
    <row r="1" spans="1:36">
      <c r="A1" s="746" t="s">
        <v>104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  <c r="AA1" s="746"/>
      <c r="AB1" s="746"/>
      <c r="AC1" s="746"/>
      <c r="AD1" s="746"/>
      <c r="AE1" s="746"/>
      <c r="AF1" s="746"/>
      <c r="AG1" s="746"/>
      <c r="AH1" s="746"/>
      <c r="AI1" s="746"/>
      <c r="AJ1" s="746"/>
    </row>
    <row r="2" spans="1:36">
      <c r="A2" s="746" t="s">
        <v>98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  <c r="AA2" s="746"/>
      <c r="AB2" s="746"/>
      <c r="AC2" s="746"/>
      <c r="AD2" s="746"/>
      <c r="AE2" s="746"/>
      <c r="AF2" s="746"/>
      <c r="AG2" s="746"/>
      <c r="AH2" s="746"/>
      <c r="AI2" s="746"/>
      <c r="AJ2" s="746"/>
    </row>
    <row r="3" spans="1:36">
      <c r="A3" s="186" t="s">
        <v>204</v>
      </c>
      <c r="B3" s="129"/>
      <c r="C3" s="187"/>
      <c r="D3" s="188"/>
      <c r="E3" s="188"/>
      <c r="F3" s="129"/>
      <c r="G3" s="129"/>
      <c r="H3" s="189"/>
      <c r="I3" s="188"/>
      <c r="J3" s="129"/>
      <c r="K3" s="129"/>
      <c r="L3" s="188"/>
      <c r="M3" s="189"/>
      <c r="N3" s="129"/>
      <c r="O3" s="129"/>
      <c r="P3" s="188"/>
      <c r="Q3" s="188"/>
      <c r="R3" s="187"/>
      <c r="S3" s="129"/>
      <c r="T3" s="188"/>
      <c r="U3" s="188"/>
      <c r="V3" s="190"/>
      <c r="W3" s="191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</row>
    <row r="4" spans="1:36" ht="33.75" customHeight="1">
      <c r="A4" s="192"/>
      <c r="B4" s="747" t="s">
        <v>170</v>
      </c>
      <c r="C4" s="748"/>
      <c r="D4" s="748"/>
      <c r="E4" s="748"/>
      <c r="F4" s="749"/>
      <c r="G4" s="747" t="s">
        <v>99</v>
      </c>
      <c r="H4" s="748"/>
      <c r="I4" s="748"/>
      <c r="J4" s="748"/>
      <c r="K4" s="749"/>
      <c r="L4" s="747" t="s">
        <v>100</v>
      </c>
      <c r="M4" s="748"/>
      <c r="N4" s="748"/>
      <c r="O4" s="748"/>
      <c r="P4" s="749"/>
      <c r="Q4" s="747" t="s">
        <v>101</v>
      </c>
      <c r="R4" s="748"/>
      <c r="S4" s="748"/>
      <c r="T4" s="748"/>
      <c r="U4" s="748"/>
      <c r="V4" s="747" t="s">
        <v>186</v>
      </c>
      <c r="W4" s="748"/>
      <c r="X4" s="748"/>
      <c r="Y4" s="748"/>
      <c r="Z4" s="748"/>
      <c r="AA4" s="747" t="s">
        <v>187</v>
      </c>
      <c r="AB4" s="748"/>
      <c r="AC4" s="748"/>
      <c r="AD4" s="748"/>
      <c r="AE4" s="749"/>
      <c r="AF4" s="747" t="s">
        <v>34</v>
      </c>
      <c r="AG4" s="748"/>
      <c r="AH4" s="748"/>
      <c r="AI4" s="748"/>
      <c r="AJ4" s="749"/>
    </row>
    <row r="5" spans="1:36" ht="22.5" customHeight="1">
      <c r="A5" s="193" t="s">
        <v>18</v>
      </c>
      <c r="B5" s="194">
        <v>2008</v>
      </c>
      <c r="C5" s="195">
        <v>2009</v>
      </c>
      <c r="D5" s="195">
        <v>2010</v>
      </c>
      <c r="E5" s="195">
        <v>2011</v>
      </c>
      <c r="F5" s="196">
        <v>2012</v>
      </c>
      <c r="G5" s="194">
        <v>2008</v>
      </c>
      <c r="H5" s="195">
        <v>2009</v>
      </c>
      <c r="I5" s="195">
        <v>2010</v>
      </c>
      <c r="J5" s="195">
        <v>2011</v>
      </c>
      <c r="K5" s="196">
        <v>2012</v>
      </c>
      <c r="L5" s="194">
        <v>2008</v>
      </c>
      <c r="M5" s="195">
        <v>2009</v>
      </c>
      <c r="N5" s="195">
        <v>2010</v>
      </c>
      <c r="O5" s="195">
        <v>2011</v>
      </c>
      <c r="P5" s="196">
        <v>2012</v>
      </c>
      <c r="Q5" s="194">
        <v>2008</v>
      </c>
      <c r="R5" s="195">
        <v>2009</v>
      </c>
      <c r="S5" s="195">
        <v>2010</v>
      </c>
      <c r="T5" s="195">
        <v>2011</v>
      </c>
      <c r="U5" s="196">
        <v>2012</v>
      </c>
      <c r="V5" s="194">
        <v>2008</v>
      </c>
      <c r="W5" s="195">
        <v>2009</v>
      </c>
      <c r="X5" s="195">
        <v>2010</v>
      </c>
      <c r="Y5" s="195">
        <v>2011</v>
      </c>
      <c r="Z5" s="196">
        <v>2012</v>
      </c>
      <c r="AA5" s="194">
        <v>2008</v>
      </c>
      <c r="AB5" s="195">
        <v>2009</v>
      </c>
      <c r="AC5" s="195">
        <v>2010</v>
      </c>
      <c r="AD5" s="195">
        <v>2011</v>
      </c>
      <c r="AE5" s="196">
        <v>2012</v>
      </c>
      <c r="AF5" s="194">
        <v>2008</v>
      </c>
      <c r="AG5" s="195">
        <v>2009</v>
      </c>
      <c r="AH5" s="195">
        <v>2010</v>
      </c>
      <c r="AI5" s="195">
        <v>2011</v>
      </c>
      <c r="AJ5" s="196">
        <v>2012</v>
      </c>
    </row>
    <row r="6" spans="1:36" s="35" customFormat="1">
      <c r="A6" s="197" t="s">
        <v>20</v>
      </c>
      <c r="B6" s="198">
        <v>1138</v>
      </c>
      <c r="C6" s="199">
        <v>1248</v>
      </c>
      <c r="D6" s="199">
        <v>1337</v>
      </c>
      <c r="E6" s="200">
        <v>1492</v>
      </c>
      <c r="F6" s="201">
        <v>1578</v>
      </c>
      <c r="G6" s="198">
        <v>681</v>
      </c>
      <c r="H6" s="199">
        <v>673</v>
      </c>
      <c r="I6" s="199">
        <v>669</v>
      </c>
      <c r="J6" s="200">
        <v>707</v>
      </c>
      <c r="K6" s="201">
        <v>699</v>
      </c>
      <c r="L6" s="198">
        <v>581</v>
      </c>
      <c r="M6" s="199">
        <v>621</v>
      </c>
      <c r="N6" s="199">
        <v>643</v>
      </c>
      <c r="O6" s="200">
        <v>618</v>
      </c>
      <c r="P6" s="201">
        <v>630</v>
      </c>
      <c r="Q6" s="198">
        <v>2194</v>
      </c>
      <c r="R6" s="199">
        <v>2173</v>
      </c>
      <c r="S6" s="199">
        <v>2111</v>
      </c>
      <c r="T6" s="200">
        <v>2017</v>
      </c>
      <c r="U6" s="201">
        <v>2009</v>
      </c>
      <c r="V6" s="198">
        <v>498</v>
      </c>
      <c r="W6" s="199">
        <v>499</v>
      </c>
      <c r="X6" s="199">
        <v>525</v>
      </c>
      <c r="Y6" s="200">
        <v>604</v>
      </c>
      <c r="Z6" s="201">
        <v>595</v>
      </c>
      <c r="AA6" s="200">
        <v>158</v>
      </c>
      <c r="AB6" s="200">
        <v>136</v>
      </c>
      <c r="AC6" s="200">
        <v>158</v>
      </c>
      <c r="AD6" s="200">
        <v>178</v>
      </c>
      <c r="AE6" s="200">
        <v>298</v>
      </c>
      <c r="AF6" s="198">
        <v>5370</v>
      </c>
      <c r="AG6" s="199">
        <v>5479</v>
      </c>
      <c r="AH6" s="199">
        <v>5618</v>
      </c>
      <c r="AI6" s="200">
        <v>5837</v>
      </c>
      <c r="AJ6" s="201">
        <v>6031</v>
      </c>
    </row>
    <row r="7" spans="1:36">
      <c r="A7" s="202"/>
      <c r="B7" s="203">
        <v>0.21191806331471136</v>
      </c>
      <c r="C7" s="204">
        <v>0.2277787917503194</v>
      </c>
      <c r="D7" s="204">
        <v>0.23798504805980777</v>
      </c>
      <c r="E7" s="205">
        <v>0.25561075895151619</v>
      </c>
      <c r="F7" s="206">
        <v>0.26164815121870338</v>
      </c>
      <c r="G7" s="203">
        <v>0.12681564245810056</v>
      </c>
      <c r="H7" s="204">
        <v>0.12283263369227962</v>
      </c>
      <c r="I7" s="204">
        <v>0.1190815236739053</v>
      </c>
      <c r="J7" s="205">
        <v>0.12112386499914339</v>
      </c>
      <c r="K7" s="206">
        <v>0.1159011772508705</v>
      </c>
      <c r="L7" s="203">
        <v>0.10819366852886406</v>
      </c>
      <c r="M7" s="204">
        <v>0.11334185070268298</v>
      </c>
      <c r="N7" s="204">
        <v>0.11445354218583126</v>
      </c>
      <c r="O7" s="205">
        <v>0.10587630632174062</v>
      </c>
      <c r="P7" s="206">
        <v>0.10446028850936827</v>
      </c>
      <c r="Q7" s="203">
        <v>0.4085661080074488</v>
      </c>
      <c r="R7" s="204">
        <v>0.39660521993064429</v>
      </c>
      <c r="S7" s="204">
        <v>0.37575649697401209</v>
      </c>
      <c r="T7" s="205">
        <v>0.345554223059791</v>
      </c>
      <c r="U7" s="206">
        <v>0.33311225335765215</v>
      </c>
      <c r="V7" s="203">
        <v>9.2737430167597765E-2</v>
      </c>
      <c r="W7" s="204">
        <v>9.1075013688629317E-2</v>
      </c>
      <c r="X7" s="204">
        <v>9.344962620149519E-2</v>
      </c>
      <c r="Y7" s="205">
        <v>0.10347781394551996</v>
      </c>
      <c r="Z7" s="206">
        <v>9.8656939147736697E-2</v>
      </c>
      <c r="AA7" s="205">
        <v>2.9422718808193669E-2</v>
      </c>
      <c r="AB7" s="205">
        <v>2.4822047818945064E-2</v>
      </c>
      <c r="AC7" s="205">
        <v>2.8123887504449982E-2</v>
      </c>
      <c r="AD7" s="205">
        <v>3.0495117354805552E-2</v>
      </c>
      <c r="AE7" s="205">
        <v>4.9411374564748797E-2</v>
      </c>
      <c r="AF7" s="203">
        <v>1</v>
      </c>
      <c r="AG7" s="204">
        <v>1</v>
      </c>
      <c r="AH7" s="204">
        <v>1</v>
      </c>
      <c r="AI7" s="205">
        <v>1</v>
      </c>
      <c r="AJ7" s="206">
        <v>1</v>
      </c>
    </row>
    <row r="8" spans="1:36" s="35" customFormat="1">
      <c r="A8" s="207" t="s">
        <v>21</v>
      </c>
      <c r="B8" s="208">
        <v>132</v>
      </c>
      <c r="C8" s="209">
        <v>161</v>
      </c>
      <c r="D8" s="209">
        <v>154</v>
      </c>
      <c r="E8" s="210">
        <v>158</v>
      </c>
      <c r="F8" s="211">
        <v>215</v>
      </c>
      <c r="G8" s="208">
        <v>93</v>
      </c>
      <c r="H8" s="209">
        <v>144</v>
      </c>
      <c r="I8" s="209">
        <v>163</v>
      </c>
      <c r="J8" s="210">
        <v>142</v>
      </c>
      <c r="K8" s="211">
        <v>146</v>
      </c>
      <c r="L8" s="208">
        <v>69</v>
      </c>
      <c r="M8" s="209">
        <v>53</v>
      </c>
      <c r="N8" s="209">
        <v>75</v>
      </c>
      <c r="O8" s="210">
        <v>82</v>
      </c>
      <c r="P8" s="211">
        <v>75</v>
      </c>
      <c r="Q8" s="208">
        <v>326</v>
      </c>
      <c r="R8" s="209">
        <v>329</v>
      </c>
      <c r="S8" s="209">
        <v>311</v>
      </c>
      <c r="T8" s="210">
        <v>297</v>
      </c>
      <c r="U8" s="211">
        <v>299</v>
      </c>
      <c r="V8" s="208">
        <v>70</v>
      </c>
      <c r="W8" s="209">
        <v>105</v>
      </c>
      <c r="X8" s="209">
        <v>103</v>
      </c>
      <c r="Y8" s="210">
        <v>93</v>
      </c>
      <c r="Z8" s="211">
        <v>147</v>
      </c>
      <c r="AA8" s="210">
        <v>25</v>
      </c>
      <c r="AB8" s="210">
        <v>43</v>
      </c>
      <c r="AC8" s="210">
        <v>55</v>
      </c>
      <c r="AD8" s="210">
        <v>36</v>
      </c>
      <c r="AE8" s="210">
        <v>60</v>
      </c>
      <c r="AF8" s="208">
        <v>878</v>
      </c>
      <c r="AG8" s="209">
        <v>939</v>
      </c>
      <c r="AH8" s="209">
        <v>952</v>
      </c>
      <c r="AI8" s="210">
        <v>885</v>
      </c>
      <c r="AJ8" s="211">
        <v>1007</v>
      </c>
    </row>
    <row r="9" spans="1:36">
      <c r="A9" s="202"/>
      <c r="B9" s="203">
        <v>0.15034168564920272</v>
      </c>
      <c r="C9" s="204">
        <v>0.17109458023379384</v>
      </c>
      <c r="D9" s="204">
        <v>0.16176470588235295</v>
      </c>
      <c r="E9" s="205">
        <v>0.17853107344632768</v>
      </c>
      <c r="F9" s="206">
        <v>0.21350546176762661</v>
      </c>
      <c r="G9" s="203">
        <v>0.10592255125284739</v>
      </c>
      <c r="H9" s="204">
        <v>0.153028692879915</v>
      </c>
      <c r="I9" s="204">
        <v>0.17121848739495799</v>
      </c>
      <c r="J9" s="205">
        <v>0.16045197740112993</v>
      </c>
      <c r="K9" s="206">
        <v>0.14498510427010924</v>
      </c>
      <c r="L9" s="203">
        <v>7.8587699316628706E-2</v>
      </c>
      <c r="M9" s="204">
        <v>5.6323060573857602E-2</v>
      </c>
      <c r="N9" s="204">
        <v>7.8781512605042014E-2</v>
      </c>
      <c r="O9" s="205">
        <v>9.2655367231638419E-2</v>
      </c>
      <c r="P9" s="206">
        <v>7.4478649453823237E-2</v>
      </c>
      <c r="Q9" s="203">
        <v>0.3712984054669704</v>
      </c>
      <c r="R9" s="204">
        <v>0.35069075451647186</v>
      </c>
      <c r="S9" s="204">
        <v>0.32668067226890757</v>
      </c>
      <c r="T9" s="205">
        <v>0.33559322033898303</v>
      </c>
      <c r="U9" s="206">
        <v>0.29692154915590863</v>
      </c>
      <c r="V9" s="203">
        <v>7.9726651480637817E-2</v>
      </c>
      <c r="W9" s="204">
        <v>0.11182108626198083</v>
      </c>
      <c r="X9" s="204">
        <v>0.10819327731092437</v>
      </c>
      <c r="Y9" s="205">
        <v>0.10508474576271186</v>
      </c>
      <c r="Z9" s="206">
        <v>0.14597815292949354</v>
      </c>
      <c r="AA9" s="205">
        <v>2.847380410022779E-2</v>
      </c>
      <c r="AB9" s="205">
        <v>4.5793397231096912E-2</v>
      </c>
      <c r="AC9" s="205">
        <v>5.7773109243697482E-2</v>
      </c>
      <c r="AD9" s="205">
        <v>4.0677966101694912E-2</v>
      </c>
      <c r="AE9" s="205">
        <v>5.9582919563058591E-2</v>
      </c>
      <c r="AF9" s="203">
        <v>1</v>
      </c>
      <c r="AG9" s="204">
        <v>1</v>
      </c>
      <c r="AH9" s="204">
        <v>1</v>
      </c>
      <c r="AI9" s="205">
        <v>1</v>
      </c>
      <c r="AJ9" s="206">
        <v>1</v>
      </c>
    </row>
    <row r="10" spans="1:36" s="35" customFormat="1">
      <c r="A10" s="207" t="s">
        <v>22</v>
      </c>
      <c r="B10" s="208">
        <v>851</v>
      </c>
      <c r="C10" s="209">
        <v>956</v>
      </c>
      <c r="D10" s="209">
        <v>937</v>
      </c>
      <c r="E10" s="210">
        <v>1023</v>
      </c>
      <c r="F10" s="211">
        <v>1007</v>
      </c>
      <c r="G10" s="208">
        <v>355</v>
      </c>
      <c r="H10" s="209">
        <v>408</v>
      </c>
      <c r="I10" s="209">
        <v>420</v>
      </c>
      <c r="J10" s="210">
        <v>422</v>
      </c>
      <c r="K10" s="211">
        <v>426</v>
      </c>
      <c r="L10" s="208">
        <v>216</v>
      </c>
      <c r="M10" s="209">
        <v>269</v>
      </c>
      <c r="N10" s="209">
        <v>278</v>
      </c>
      <c r="O10" s="210">
        <v>279</v>
      </c>
      <c r="P10" s="211">
        <v>293</v>
      </c>
      <c r="Q10" s="208">
        <v>1383</v>
      </c>
      <c r="R10" s="209">
        <v>1485</v>
      </c>
      <c r="S10" s="209">
        <v>1514</v>
      </c>
      <c r="T10" s="210">
        <v>1477</v>
      </c>
      <c r="U10" s="211">
        <v>1454</v>
      </c>
      <c r="V10" s="208">
        <v>645</v>
      </c>
      <c r="W10" s="209">
        <v>661</v>
      </c>
      <c r="X10" s="209">
        <v>678</v>
      </c>
      <c r="Y10" s="210">
        <v>682</v>
      </c>
      <c r="Z10" s="211">
        <v>665</v>
      </c>
      <c r="AA10" s="210">
        <v>93</v>
      </c>
      <c r="AB10" s="210">
        <v>87</v>
      </c>
      <c r="AC10" s="210">
        <v>88</v>
      </c>
      <c r="AD10" s="210">
        <v>100</v>
      </c>
      <c r="AE10" s="210">
        <v>212</v>
      </c>
      <c r="AF10" s="208">
        <v>3612</v>
      </c>
      <c r="AG10" s="209">
        <v>3968</v>
      </c>
      <c r="AH10" s="209">
        <v>4037</v>
      </c>
      <c r="AI10" s="210">
        <v>4143</v>
      </c>
      <c r="AJ10" s="211">
        <v>4205</v>
      </c>
    </row>
    <row r="11" spans="1:36">
      <c r="A11" s="202"/>
      <c r="B11" s="203">
        <v>0.23560354374307863</v>
      </c>
      <c r="C11" s="204">
        <v>0.24092741935483872</v>
      </c>
      <c r="D11" s="204">
        <v>0.23210304681694327</v>
      </c>
      <c r="E11" s="205">
        <v>0.24692251991310643</v>
      </c>
      <c r="F11" s="206">
        <v>0.23947681331747919</v>
      </c>
      <c r="G11" s="203">
        <v>9.828349944629014E-2</v>
      </c>
      <c r="H11" s="204">
        <v>0.1028225806451613</v>
      </c>
      <c r="I11" s="204">
        <v>0.10403765172157543</v>
      </c>
      <c r="J11" s="205">
        <v>0.10185855660149649</v>
      </c>
      <c r="K11" s="206">
        <v>0.10130796670630202</v>
      </c>
      <c r="L11" s="203">
        <v>5.9800664451827246E-2</v>
      </c>
      <c r="M11" s="204">
        <v>6.7792338709677422E-2</v>
      </c>
      <c r="N11" s="204">
        <v>6.8863017091899931E-2</v>
      </c>
      <c r="O11" s="205">
        <v>6.7342505430847216E-2</v>
      </c>
      <c r="P11" s="206">
        <v>6.9678953626634954E-2</v>
      </c>
      <c r="Q11" s="203">
        <v>0.38289036544850497</v>
      </c>
      <c r="R11" s="204">
        <v>0.37424395161290325</v>
      </c>
      <c r="S11" s="204">
        <v>0.37503096358682192</v>
      </c>
      <c r="T11" s="205">
        <v>0.35650494810523775</v>
      </c>
      <c r="U11" s="206">
        <v>0.34577883472057075</v>
      </c>
      <c r="V11" s="203">
        <v>0.17857142857142858</v>
      </c>
      <c r="W11" s="204">
        <v>0.16658266129032259</v>
      </c>
      <c r="X11" s="204">
        <v>0.16794649492197175</v>
      </c>
      <c r="Y11" s="205">
        <v>0.16461501327540429</v>
      </c>
      <c r="Z11" s="206">
        <v>0.15814506539833531</v>
      </c>
      <c r="AA11" s="205">
        <v>2.5747508305647839E-2</v>
      </c>
      <c r="AB11" s="205">
        <v>2.1925403225806453E-2</v>
      </c>
      <c r="AC11" s="205">
        <v>2.1798365122615803E-2</v>
      </c>
      <c r="AD11" s="205">
        <v>2.4137098720733767E-2</v>
      </c>
      <c r="AE11" s="205">
        <v>5.0416171224732464E-2</v>
      </c>
      <c r="AF11" s="203">
        <v>1</v>
      </c>
      <c r="AG11" s="204">
        <v>1</v>
      </c>
      <c r="AH11" s="204">
        <v>1</v>
      </c>
      <c r="AI11" s="205">
        <v>1</v>
      </c>
      <c r="AJ11" s="206">
        <v>1</v>
      </c>
    </row>
    <row r="12" spans="1:36" s="35" customFormat="1">
      <c r="A12" s="207" t="s">
        <v>23</v>
      </c>
      <c r="B12" s="208">
        <v>598</v>
      </c>
      <c r="C12" s="209">
        <v>697</v>
      </c>
      <c r="D12" s="209">
        <v>762</v>
      </c>
      <c r="E12" s="210">
        <v>879</v>
      </c>
      <c r="F12" s="211">
        <v>1000</v>
      </c>
      <c r="G12" s="208">
        <v>496</v>
      </c>
      <c r="H12" s="209">
        <v>523</v>
      </c>
      <c r="I12" s="209">
        <v>541</v>
      </c>
      <c r="J12" s="210">
        <v>575</v>
      </c>
      <c r="K12" s="211">
        <v>577</v>
      </c>
      <c r="L12" s="208">
        <v>283</v>
      </c>
      <c r="M12" s="209">
        <v>297</v>
      </c>
      <c r="N12" s="209">
        <v>311</v>
      </c>
      <c r="O12" s="210">
        <v>327</v>
      </c>
      <c r="P12" s="211">
        <v>330</v>
      </c>
      <c r="Q12" s="208">
        <v>1173</v>
      </c>
      <c r="R12" s="209">
        <v>1186</v>
      </c>
      <c r="S12" s="209">
        <v>1180</v>
      </c>
      <c r="T12" s="210">
        <v>1212</v>
      </c>
      <c r="U12" s="211">
        <v>1210</v>
      </c>
      <c r="V12" s="208">
        <v>269</v>
      </c>
      <c r="W12" s="209">
        <v>266</v>
      </c>
      <c r="X12" s="209">
        <v>262</v>
      </c>
      <c r="Y12" s="210">
        <v>330</v>
      </c>
      <c r="Z12" s="211">
        <v>310</v>
      </c>
      <c r="AA12" s="210">
        <v>51</v>
      </c>
      <c r="AB12" s="210">
        <v>63</v>
      </c>
      <c r="AC12" s="210">
        <v>59</v>
      </c>
      <c r="AD12" s="210">
        <v>69</v>
      </c>
      <c r="AE12" s="210">
        <v>107</v>
      </c>
      <c r="AF12" s="208">
        <v>2966</v>
      </c>
      <c r="AG12" s="209">
        <v>3136</v>
      </c>
      <c r="AH12" s="209">
        <v>3242</v>
      </c>
      <c r="AI12" s="210">
        <v>3520</v>
      </c>
      <c r="AJ12" s="211">
        <v>3677</v>
      </c>
    </row>
    <row r="13" spans="1:36">
      <c r="A13" s="202"/>
      <c r="B13" s="203">
        <v>0.20161834120026972</v>
      </c>
      <c r="C13" s="204">
        <v>0.2222576530612245</v>
      </c>
      <c r="D13" s="204">
        <v>0.2350400987045034</v>
      </c>
      <c r="E13" s="205">
        <v>0.2497159090909091</v>
      </c>
      <c r="F13" s="206">
        <v>0.27196083763937995</v>
      </c>
      <c r="G13" s="203">
        <v>0.1672285906945381</v>
      </c>
      <c r="H13" s="204">
        <v>0.16677295918367346</v>
      </c>
      <c r="I13" s="204">
        <v>0.16687230104873535</v>
      </c>
      <c r="J13" s="205">
        <v>0.16335227272727273</v>
      </c>
      <c r="K13" s="206">
        <v>0.15692140331792223</v>
      </c>
      <c r="L13" s="203">
        <v>9.5414699932569111E-2</v>
      </c>
      <c r="M13" s="204">
        <v>9.4706632653061229E-2</v>
      </c>
      <c r="N13" s="204">
        <v>9.5928439235040103E-2</v>
      </c>
      <c r="O13" s="205">
        <v>9.2897727272727271E-2</v>
      </c>
      <c r="P13" s="206">
        <v>8.9747076420995373E-2</v>
      </c>
      <c r="Q13" s="203">
        <v>0.39548213081591371</v>
      </c>
      <c r="R13" s="204">
        <v>0.37818877551020408</v>
      </c>
      <c r="S13" s="204">
        <v>0.36397285626156695</v>
      </c>
      <c r="T13" s="205">
        <v>0.3443181818181818</v>
      </c>
      <c r="U13" s="206">
        <v>0.32907261354364969</v>
      </c>
      <c r="V13" s="203">
        <v>9.0694538098449087E-2</v>
      </c>
      <c r="W13" s="204">
        <v>8.4821428571428575E-2</v>
      </c>
      <c r="X13" s="204">
        <v>8.0814312152991979E-2</v>
      </c>
      <c r="Y13" s="205">
        <v>9.375E-2</v>
      </c>
      <c r="Z13" s="206">
        <v>8.430785966820778E-2</v>
      </c>
      <c r="AA13" s="205">
        <v>1.7194875252865813E-2</v>
      </c>
      <c r="AB13" s="205">
        <v>2.0089285714285716E-2</v>
      </c>
      <c r="AC13" s="205">
        <v>1.8198642813078345E-2</v>
      </c>
      <c r="AD13" s="205">
        <v>1.9602272727272729E-2</v>
      </c>
      <c r="AE13" s="205">
        <v>2.9099809627413653E-2</v>
      </c>
      <c r="AF13" s="203">
        <v>1</v>
      </c>
      <c r="AG13" s="204">
        <v>1</v>
      </c>
      <c r="AH13" s="204">
        <v>1</v>
      </c>
      <c r="AI13" s="205">
        <v>1</v>
      </c>
      <c r="AJ13" s="206">
        <v>1</v>
      </c>
    </row>
    <row r="14" spans="1:36" s="35" customFormat="1">
      <c r="A14" s="207" t="s">
        <v>24</v>
      </c>
      <c r="B14" s="208">
        <v>886</v>
      </c>
      <c r="C14" s="209">
        <v>1081</v>
      </c>
      <c r="D14" s="209">
        <v>1254</v>
      </c>
      <c r="E14" s="210">
        <v>1337</v>
      </c>
      <c r="F14" s="211">
        <v>1371</v>
      </c>
      <c r="G14" s="208">
        <v>1209</v>
      </c>
      <c r="H14" s="209">
        <v>1424</v>
      </c>
      <c r="I14" s="209">
        <v>1424</v>
      </c>
      <c r="J14" s="210">
        <v>1410</v>
      </c>
      <c r="K14" s="211">
        <v>1231</v>
      </c>
      <c r="L14" s="208">
        <v>200</v>
      </c>
      <c r="M14" s="209">
        <v>194</v>
      </c>
      <c r="N14" s="209">
        <v>205</v>
      </c>
      <c r="O14" s="210">
        <v>199</v>
      </c>
      <c r="P14" s="211">
        <v>197</v>
      </c>
      <c r="Q14" s="208">
        <v>2397</v>
      </c>
      <c r="R14" s="209">
        <v>2507</v>
      </c>
      <c r="S14" s="209">
        <v>2686</v>
      </c>
      <c r="T14" s="210">
        <v>2312</v>
      </c>
      <c r="U14" s="211">
        <v>2472</v>
      </c>
      <c r="V14" s="208">
        <v>551</v>
      </c>
      <c r="W14" s="209">
        <v>530</v>
      </c>
      <c r="X14" s="209">
        <v>581</v>
      </c>
      <c r="Y14" s="210">
        <v>566</v>
      </c>
      <c r="Z14" s="211">
        <v>557</v>
      </c>
      <c r="AA14" s="210">
        <v>812</v>
      </c>
      <c r="AB14" s="210">
        <v>727</v>
      </c>
      <c r="AC14" s="210">
        <v>925</v>
      </c>
      <c r="AD14" s="210">
        <v>871</v>
      </c>
      <c r="AE14" s="210">
        <v>1044</v>
      </c>
      <c r="AF14" s="208">
        <v>6277</v>
      </c>
      <c r="AG14" s="209">
        <v>6790</v>
      </c>
      <c r="AH14" s="209">
        <v>7441</v>
      </c>
      <c r="AI14" s="210">
        <v>7401</v>
      </c>
      <c r="AJ14" s="211">
        <v>7282</v>
      </c>
    </row>
    <row r="15" spans="1:36">
      <c r="A15" s="202"/>
      <c r="B15" s="203">
        <v>0.14115023100207105</v>
      </c>
      <c r="C15" s="204">
        <v>0.15920471281296023</v>
      </c>
      <c r="D15" s="204">
        <v>0.16852573578820051</v>
      </c>
      <c r="E15" s="205">
        <v>0.18065126334279152</v>
      </c>
      <c r="F15" s="206">
        <v>0.18827245262290579</v>
      </c>
      <c r="G15" s="203">
        <v>0.19260793372630236</v>
      </c>
      <c r="H15" s="204">
        <v>0.20972017673048601</v>
      </c>
      <c r="I15" s="204">
        <v>0.19137212740223089</v>
      </c>
      <c r="J15" s="205">
        <v>0.19051479529793272</v>
      </c>
      <c r="K15" s="206">
        <v>0.16904696511947268</v>
      </c>
      <c r="L15" s="203">
        <v>3.186235462800701E-2</v>
      </c>
      <c r="M15" s="204">
        <v>2.8571428571428571E-2</v>
      </c>
      <c r="N15" s="204">
        <v>2.7550060475742509E-2</v>
      </c>
      <c r="O15" s="205">
        <v>2.68882583434671E-2</v>
      </c>
      <c r="P15" s="206">
        <v>2.7053007415545179E-2</v>
      </c>
      <c r="Q15" s="203">
        <v>0.38187032021666401</v>
      </c>
      <c r="R15" s="204">
        <v>0.36921944035346099</v>
      </c>
      <c r="S15" s="204">
        <v>0.36097298750167989</v>
      </c>
      <c r="T15" s="205">
        <v>0.31239021753817053</v>
      </c>
      <c r="U15" s="206">
        <v>0.33946717934633341</v>
      </c>
      <c r="V15" s="203">
        <v>8.7780787000159316E-2</v>
      </c>
      <c r="W15" s="204">
        <v>7.8055964653902798E-2</v>
      </c>
      <c r="X15" s="204">
        <v>7.8080903104421451E-2</v>
      </c>
      <c r="Y15" s="205">
        <v>7.6476151871368733E-2</v>
      </c>
      <c r="Z15" s="206">
        <v>7.6489975281516062E-2</v>
      </c>
      <c r="AA15" s="205">
        <v>0.12936115978970847</v>
      </c>
      <c r="AB15" s="205">
        <v>0.10706921944035346</v>
      </c>
      <c r="AC15" s="205">
        <v>0.12431124848810644</v>
      </c>
      <c r="AD15" s="205">
        <v>0.11768679908120525</v>
      </c>
      <c r="AE15" s="205">
        <v>0.14336720681131557</v>
      </c>
      <c r="AF15" s="203">
        <v>1</v>
      </c>
      <c r="AG15" s="204">
        <v>1</v>
      </c>
      <c r="AH15" s="204">
        <v>1</v>
      </c>
      <c r="AI15" s="205">
        <v>1</v>
      </c>
      <c r="AJ15" s="206">
        <v>1</v>
      </c>
    </row>
    <row r="16" spans="1:36" s="35" customFormat="1">
      <c r="A16" s="207" t="s">
        <v>25</v>
      </c>
      <c r="B16" s="208">
        <v>124</v>
      </c>
      <c r="C16" s="209">
        <v>157</v>
      </c>
      <c r="D16" s="209">
        <v>175</v>
      </c>
      <c r="E16" s="210">
        <v>158</v>
      </c>
      <c r="F16" s="211">
        <v>180</v>
      </c>
      <c r="G16" s="208">
        <v>137</v>
      </c>
      <c r="H16" s="209">
        <v>149</v>
      </c>
      <c r="I16" s="209">
        <v>164</v>
      </c>
      <c r="J16" s="210">
        <v>172</v>
      </c>
      <c r="K16" s="211">
        <v>184</v>
      </c>
      <c r="L16" s="208">
        <v>41</v>
      </c>
      <c r="M16" s="209">
        <v>53</v>
      </c>
      <c r="N16" s="209">
        <v>58</v>
      </c>
      <c r="O16" s="210">
        <v>58</v>
      </c>
      <c r="P16" s="211">
        <v>75</v>
      </c>
      <c r="Q16" s="208">
        <v>330</v>
      </c>
      <c r="R16" s="209">
        <v>346</v>
      </c>
      <c r="S16" s="209">
        <v>401</v>
      </c>
      <c r="T16" s="210">
        <v>411</v>
      </c>
      <c r="U16" s="211">
        <v>411</v>
      </c>
      <c r="V16" s="208">
        <v>134</v>
      </c>
      <c r="W16" s="209">
        <v>137</v>
      </c>
      <c r="X16" s="209">
        <v>140</v>
      </c>
      <c r="Y16" s="210">
        <v>128</v>
      </c>
      <c r="Z16" s="211">
        <v>105</v>
      </c>
      <c r="AA16" s="210">
        <v>79</v>
      </c>
      <c r="AB16" s="210">
        <v>87</v>
      </c>
      <c r="AC16" s="210">
        <v>89</v>
      </c>
      <c r="AD16" s="210">
        <v>84</v>
      </c>
      <c r="AE16" s="210">
        <v>104</v>
      </c>
      <c r="AF16" s="208">
        <v>867</v>
      </c>
      <c r="AG16" s="209">
        <v>945</v>
      </c>
      <c r="AH16" s="209">
        <v>1062</v>
      </c>
      <c r="AI16" s="210">
        <v>1047</v>
      </c>
      <c r="AJ16" s="211">
        <v>1122</v>
      </c>
    </row>
    <row r="17" spans="1:40">
      <c r="A17" s="202"/>
      <c r="B17" s="203">
        <v>0.14302191464821223</v>
      </c>
      <c r="C17" s="204">
        <v>0.16613756613756614</v>
      </c>
      <c r="D17" s="204">
        <v>0.1647834274952919</v>
      </c>
      <c r="E17" s="205">
        <v>0.15090735434574976</v>
      </c>
      <c r="F17" s="206">
        <v>0.16042780748663102</v>
      </c>
      <c r="G17" s="203">
        <v>0.1580161476355248</v>
      </c>
      <c r="H17" s="204">
        <v>0.15767195767195769</v>
      </c>
      <c r="I17" s="204">
        <v>0.1544256120527307</v>
      </c>
      <c r="J17" s="205">
        <v>0.16427889207258833</v>
      </c>
      <c r="K17" s="206">
        <v>0.16399286987522282</v>
      </c>
      <c r="L17" s="203">
        <v>4.7289504036908882E-2</v>
      </c>
      <c r="M17" s="204">
        <v>5.6084656084656084E-2</v>
      </c>
      <c r="N17" s="204">
        <v>5.4613935969868174E-2</v>
      </c>
      <c r="O17" s="205">
        <v>5.5396370582617004E-2</v>
      </c>
      <c r="P17" s="206">
        <v>6.684491978609626E-2</v>
      </c>
      <c r="Q17" s="203">
        <v>0.38062283737024222</v>
      </c>
      <c r="R17" s="204">
        <v>0.36613756613756615</v>
      </c>
      <c r="S17" s="204">
        <v>0.3775894538606403</v>
      </c>
      <c r="T17" s="205">
        <v>0.39255014326647564</v>
      </c>
      <c r="U17" s="206">
        <v>0.36631016042780751</v>
      </c>
      <c r="V17" s="203">
        <v>0.15455594002306805</v>
      </c>
      <c r="W17" s="204">
        <v>0.14497354497354498</v>
      </c>
      <c r="X17" s="204">
        <v>0.13182674199623351</v>
      </c>
      <c r="Y17" s="205">
        <v>0.12225405921680993</v>
      </c>
      <c r="Z17" s="206">
        <v>9.3582887700534759E-2</v>
      </c>
      <c r="AA17" s="205">
        <v>9.1118800461361019E-2</v>
      </c>
      <c r="AB17" s="205">
        <v>9.2063492063492069E-2</v>
      </c>
      <c r="AC17" s="205">
        <v>8.3804143126177025E-2</v>
      </c>
      <c r="AD17" s="205">
        <v>8.0229226361031525E-2</v>
      </c>
      <c r="AE17" s="205">
        <v>9.2691622103386814E-2</v>
      </c>
      <c r="AF17" s="203">
        <v>1</v>
      </c>
      <c r="AG17" s="204">
        <v>1</v>
      </c>
      <c r="AH17" s="204">
        <v>1</v>
      </c>
      <c r="AI17" s="205">
        <v>1</v>
      </c>
      <c r="AJ17" s="206">
        <v>1</v>
      </c>
    </row>
    <row r="18" spans="1:40" s="35" customFormat="1">
      <c r="A18" s="207" t="s">
        <v>26</v>
      </c>
      <c r="B18" s="208">
        <v>625</v>
      </c>
      <c r="C18" s="209">
        <v>768</v>
      </c>
      <c r="D18" s="209">
        <v>704</v>
      </c>
      <c r="E18" s="210">
        <v>697</v>
      </c>
      <c r="F18" s="211">
        <v>661</v>
      </c>
      <c r="G18" s="208">
        <v>281</v>
      </c>
      <c r="H18" s="209">
        <v>302</v>
      </c>
      <c r="I18" s="209">
        <v>272</v>
      </c>
      <c r="J18" s="210">
        <v>259</v>
      </c>
      <c r="K18" s="211">
        <v>267</v>
      </c>
      <c r="L18" s="208">
        <v>132</v>
      </c>
      <c r="M18" s="209">
        <v>143</v>
      </c>
      <c r="N18" s="209">
        <v>111</v>
      </c>
      <c r="O18" s="210">
        <v>108</v>
      </c>
      <c r="P18" s="211">
        <v>101</v>
      </c>
      <c r="Q18" s="208">
        <v>965</v>
      </c>
      <c r="R18" s="209">
        <v>957</v>
      </c>
      <c r="S18" s="209">
        <v>980</v>
      </c>
      <c r="T18" s="210">
        <v>966</v>
      </c>
      <c r="U18" s="211">
        <v>959</v>
      </c>
      <c r="V18" s="208">
        <v>431</v>
      </c>
      <c r="W18" s="209">
        <v>359</v>
      </c>
      <c r="X18" s="209">
        <v>366</v>
      </c>
      <c r="Y18" s="210">
        <v>367</v>
      </c>
      <c r="Z18" s="211">
        <v>375</v>
      </c>
      <c r="AA18" s="210">
        <v>133</v>
      </c>
      <c r="AB18" s="210">
        <v>121</v>
      </c>
      <c r="AC18" s="210">
        <v>142</v>
      </c>
      <c r="AD18" s="210">
        <v>160</v>
      </c>
      <c r="AE18" s="210">
        <v>223</v>
      </c>
      <c r="AF18" s="208">
        <v>2638</v>
      </c>
      <c r="AG18" s="209">
        <v>2755</v>
      </c>
      <c r="AH18" s="209">
        <v>2662</v>
      </c>
      <c r="AI18" s="210">
        <v>2675</v>
      </c>
      <c r="AJ18" s="211">
        <v>2726</v>
      </c>
    </row>
    <row r="19" spans="1:40">
      <c r="A19" s="212"/>
      <c r="B19" s="213">
        <v>0.23692191053828657</v>
      </c>
      <c r="C19" s="214">
        <v>0.27876588021778587</v>
      </c>
      <c r="D19" s="214">
        <v>0.26446280991735538</v>
      </c>
      <c r="E19" s="215">
        <v>0.26056074766355142</v>
      </c>
      <c r="F19" s="216">
        <v>0.24247982391782832</v>
      </c>
      <c r="G19" s="213">
        <v>0.10652009097801364</v>
      </c>
      <c r="H19" s="214">
        <v>0.10961887477313975</v>
      </c>
      <c r="I19" s="214">
        <v>0.10217881292261458</v>
      </c>
      <c r="J19" s="215">
        <v>9.6822429906542051E-2</v>
      </c>
      <c r="K19" s="216">
        <v>9.7945707997065298E-2</v>
      </c>
      <c r="L19" s="213">
        <v>5.0037907505686124E-2</v>
      </c>
      <c r="M19" s="214">
        <v>5.1905626134301268E-2</v>
      </c>
      <c r="N19" s="214">
        <v>4.1697971450037563E-2</v>
      </c>
      <c r="O19" s="215">
        <v>4.0373831775700933E-2</v>
      </c>
      <c r="P19" s="216">
        <v>3.7050623624358035E-2</v>
      </c>
      <c r="Q19" s="213">
        <v>0.36580742987111448</v>
      </c>
      <c r="R19" s="214">
        <v>0.3473684210526316</v>
      </c>
      <c r="S19" s="214">
        <v>0.36814425244177312</v>
      </c>
      <c r="T19" s="215">
        <v>0.3611214953271028</v>
      </c>
      <c r="U19" s="216">
        <v>0.35179750550256789</v>
      </c>
      <c r="V19" s="213">
        <v>0.16338134950720243</v>
      </c>
      <c r="W19" s="214">
        <v>0.13030852994555353</v>
      </c>
      <c r="X19" s="214">
        <v>0.13749060856498874</v>
      </c>
      <c r="Y19" s="215">
        <v>0.137196261682243</v>
      </c>
      <c r="Z19" s="216">
        <v>0.1375641966250917</v>
      </c>
      <c r="AA19" s="215">
        <v>5.0416982562547383E-2</v>
      </c>
      <c r="AB19" s="215">
        <v>4.3920145190562615E-2</v>
      </c>
      <c r="AC19" s="215">
        <v>5.3343350864012019E-2</v>
      </c>
      <c r="AD19" s="215">
        <v>5.9813084112149535E-2</v>
      </c>
      <c r="AE19" s="215">
        <v>8.1804842259721205E-2</v>
      </c>
      <c r="AF19" s="213">
        <v>1</v>
      </c>
      <c r="AG19" s="214">
        <v>1</v>
      </c>
      <c r="AH19" s="214">
        <v>1</v>
      </c>
      <c r="AI19" s="215">
        <v>1</v>
      </c>
      <c r="AJ19" s="216">
        <v>1</v>
      </c>
    </row>
    <row r="20" spans="1:40" s="35" customFormat="1">
      <c r="A20" s="217" t="s">
        <v>27</v>
      </c>
      <c r="B20" s="208">
        <v>4354</v>
      </c>
      <c r="C20" s="209">
        <v>5068</v>
      </c>
      <c r="D20" s="218">
        <v>5323</v>
      </c>
      <c r="E20" s="210">
        <v>5744</v>
      </c>
      <c r="F20" s="211">
        <v>6012</v>
      </c>
      <c r="G20" s="208">
        <v>3252</v>
      </c>
      <c r="H20" s="209">
        <v>3623</v>
      </c>
      <c r="I20" s="218">
        <v>3653</v>
      </c>
      <c r="J20" s="210">
        <v>3687</v>
      </c>
      <c r="K20" s="211">
        <v>3530</v>
      </c>
      <c r="L20" s="208">
        <v>1522</v>
      </c>
      <c r="M20" s="209">
        <v>1630</v>
      </c>
      <c r="N20" s="218">
        <v>1681</v>
      </c>
      <c r="O20" s="210">
        <v>1671</v>
      </c>
      <c r="P20" s="211">
        <v>1701</v>
      </c>
      <c r="Q20" s="208">
        <v>8768</v>
      </c>
      <c r="R20" s="209">
        <v>8984</v>
      </c>
      <c r="S20" s="218">
        <v>9183</v>
      </c>
      <c r="T20" s="210">
        <v>8992</v>
      </c>
      <c r="U20" s="211">
        <v>8814</v>
      </c>
      <c r="V20" s="208">
        <v>2598</v>
      </c>
      <c r="W20" s="209">
        <v>2557</v>
      </c>
      <c r="X20" s="218">
        <v>2655</v>
      </c>
      <c r="Y20" s="210">
        <v>2770</v>
      </c>
      <c r="Z20" s="211">
        <v>2754</v>
      </c>
      <c r="AA20" s="210">
        <v>1351</v>
      </c>
      <c r="AB20" s="210">
        <v>1264</v>
      </c>
      <c r="AC20" s="210">
        <v>1516</v>
      </c>
      <c r="AD20" s="210">
        <v>1498</v>
      </c>
      <c r="AE20" s="210">
        <v>2048</v>
      </c>
      <c r="AF20" s="208">
        <v>22608</v>
      </c>
      <c r="AG20" s="209">
        <v>24012</v>
      </c>
      <c r="AH20" s="218">
        <v>25014</v>
      </c>
      <c r="AI20" s="210">
        <v>25508</v>
      </c>
      <c r="AJ20" s="219">
        <v>26050</v>
      </c>
    </row>
    <row r="21" spans="1:40">
      <c r="A21" s="212"/>
      <c r="B21" s="213">
        <v>0.19258669497523001</v>
      </c>
      <c r="C21" s="214">
        <v>0.21104355792454399</v>
      </c>
      <c r="D21" s="214">
        <v>0.21280083153434076</v>
      </c>
      <c r="E21" s="215">
        <v>0.22518425591971147</v>
      </c>
      <c r="F21" s="216">
        <v>0.23078694817658349</v>
      </c>
      <c r="G21" s="213">
        <v>0.14384288747346072</v>
      </c>
      <c r="H21" s="214">
        <v>0.15087032564337469</v>
      </c>
      <c r="I21" s="214">
        <v>0.14603821859758534</v>
      </c>
      <c r="J21" s="215">
        <v>0.14454288850556687</v>
      </c>
      <c r="K21" s="216">
        <v>0.13550863723608444</v>
      </c>
      <c r="L21" s="213">
        <v>6.7321302193913662E-2</v>
      </c>
      <c r="M21" s="214">
        <v>6.7877071708170228E-2</v>
      </c>
      <c r="N21" s="214">
        <v>6.7202366674662187E-2</v>
      </c>
      <c r="O21" s="215">
        <v>6.5508859965501015E-2</v>
      </c>
      <c r="P21" s="216">
        <v>6.5297504798464495E-2</v>
      </c>
      <c r="Q21" s="213">
        <v>0.3878273177636235</v>
      </c>
      <c r="R21" s="214">
        <v>0.37411509952527694</v>
      </c>
      <c r="S21" s="214">
        <v>0.36711441592708083</v>
      </c>
      <c r="T21" s="215">
        <v>0.35251685745648426</v>
      </c>
      <c r="U21" s="216">
        <v>0.33834932821497121</v>
      </c>
      <c r="V21" s="213">
        <v>0.11491507430997877</v>
      </c>
      <c r="W21" s="214">
        <v>0.10648842245543895</v>
      </c>
      <c r="X21" s="214">
        <v>0.10614056128568002</v>
      </c>
      <c r="Y21" s="215">
        <v>0.10859338246824525</v>
      </c>
      <c r="Z21" s="216">
        <v>0.10571976967370442</v>
      </c>
      <c r="AA21" s="215">
        <v>5.9757607926397734E-2</v>
      </c>
      <c r="AB21" s="215">
        <v>5.2640346493419955E-2</v>
      </c>
      <c r="AC21" s="215">
        <v>6.0606060606060608E-2</v>
      </c>
      <c r="AD21" s="215">
        <v>5.8726673984632272E-2</v>
      </c>
      <c r="AE21" s="215">
        <v>7.8618042226487522E-2</v>
      </c>
      <c r="AF21" s="213">
        <v>1</v>
      </c>
      <c r="AG21" s="214">
        <v>1</v>
      </c>
      <c r="AH21" s="214">
        <v>1</v>
      </c>
      <c r="AI21" s="215">
        <v>1</v>
      </c>
      <c r="AJ21" s="216">
        <v>1</v>
      </c>
    </row>
    <row r="22" spans="1:40">
      <c r="A22" s="220" t="s">
        <v>172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202"/>
      <c r="AG22" s="190"/>
      <c r="AH22" s="190"/>
      <c r="AI22" s="190"/>
      <c r="AJ22" s="190"/>
    </row>
    <row r="23" spans="1:40">
      <c r="A23" s="222"/>
      <c r="B23" s="223"/>
      <c r="C23" s="223"/>
      <c r="D23" s="223"/>
      <c r="E23" s="223"/>
      <c r="F23" s="223"/>
      <c r="G23" s="221"/>
      <c r="H23" s="223"/>
      <c r="I23" s="221"/>
      <c r="J23" s="221"/>
      <c r="K23" s="221"/>
      <c r="L23" s="221"/>
      <c r="M23" s="221"/>
      <c r="N23" s="221"/>
      <c r="O23" s="221"/>
      <c r="P23" s="190"/>
      <c r="Q23" s="190"/>
      <c r="R23" s="190"/>
      <c r="S23" s="190"/>
      <c r="T23" s="190"/>
      <c r="U23" s="202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</row>
    <row r="24" spans="1:40">
      <c r="A24" s="746" t="s">
        <v>59</v>
      </c>
      <c r="B24" s="746"/>
      <c r="C24" s="746"/>
      <c r="D24" s="746"/>
      <c r="E24" s="746"/>
      <c r="F24" s="746"/>
      <c r="G24" s="746"/>
      <c r="H24" s="746"/>
      <c r="I24" s="746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Z24" s="746"/>
      <c r="AA24" s="746"/>
      <c r="AB24" s="746"/>
      <c r="AC24" s="746"/>
      <c r="AD24" s="746"/>
      <c r="AE24" s="746"/>
      <c r="AF24" s="746"/>
      <c r="AG24" s="746"/>
      <c r="AH24" s="746"/>
      <c r="AI24" s="746"/>
      <c r="AJ24" s="746"/>
    </row>
    <row r="25" spans="1:40">
      <c r="A25" s="746" t="s">
        <v>102</v>
      </c>
      <c r="B25" s="746"/>
      <c r="C25" s="746"/>
      <c r="D25" s="746"/>
      <c r="E25" s="746"/>
      <c r="F25" s="746"/>
      <c r="G25" s="746"/>
      <c r="H25" s="746"/>
      <c r="I25" s="746"/>
      <c r="J25" s="746"/>
      <c r="K25" s="746"/>
      <c r="L25" s="746"/>
      <c r="M25" s="746"/>
      <c r="N25" s="746"/>
      <c r="O25" s="746"/>
      <c r="P25" s="746"/>
      <c r="Q25" s="746"/>
      <c r="R25" s="746"/>
      <c r="S25" s="746"/>
      <c r="T25" s="746"/>
      <c r="U25" s="746"/>
      <c r="V25" s="746"/>
      <c r="W25" s="746"/>
      <c r="X25" s="746"/>
      <c r="Y25" s="746"/>
      <c r="Z25" s="746"/>
      <c r="AA25" s="746"/>
      <c r="AB25" s="746"/>
      <c r="AC25" s="746"/>
      <c r="AD25" s="746"/>
      <c r="AE25" s="746"/>
      <c r="AF25" s="746"/>
      <c r="AG25" s="746"/>
      <c r="AH25" s="746"/>
      <c r="AI25" s="746"/>
      <c r="AJ25" s="746"/>
      <c r="AL25" s="82"/>
      <c r="AM25" s="82"/>
      <c r="AN25" s="82"/>
    </row>
    <row r="26" spans="1:40">
      <c r="A26" s="22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90"/>
      <c r="W26" s="191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L26" s="82"/>
      <c r="AM26" s="82"/>
      <c r="AN26" s="82"/>
    </row>
    <row r="27" spans="1:40" ht="33.75" customHeight="1">
      <c r="A27" s="192"/>
      <c r="B27" s="747" t="s">
        <v>170</v>
      </c>
      <c r="C27" s="748"/>
      <c r="D27" s="748"/>
      <c r="E27" s="748"/>
      <c r="F27" s="749"/>
      <c r="G27" s="750" t="s">
        <v>99</v>
      </c>
      <c r="H27" s="751"/>
      <c r="I27" s="751"/>
      <c r="J27" s="751"/>
      <c r="K27" s="752"/>
      <c r="L27" s="747" t="s">
        <v>100</v>
      </c>
      <c r="M27" s="748"/>
      <c r="N27" s="748"/>
      <c r="O27" s="748"/>
      <c r="P27" s="749"/>
      <c r="Q27" s="747" t="s">
        <v>101</v>
      </c>
      <c r="R27" s="748"/>
      <c r="S27" s="748"/>
      <c r="T27" s="748"/>
      <c r="U27" s="748"/>
      <c r="V27" s="747" t="s">
        <v>186</v>
      </c>
      <c r="W27" s="748"/>
      <c r="X27" s="748"/>
      <c r="Y27" s="748"/>
      <c r="Z27" s="749"/>
      <c r="AA27" s="747" t="s">
        <v>187</v>
      </c>
      <c r="AB27" s="748"/>
      <c r="AC27" s="748"/>
      <c r="AD27" s="748"/>
      <c r="AE27" s="749"/>
      <c r="AF27" s="747" t="s">
        <v>34</v>
      </c>
      <c r="AG27" s="748"/>
      <c r="AH27" s="748"/>
      <c r="AI27" s="748"/>
      <c r="AJ27" s="749"/>
      <c r="AL27" s="112"/>
      <c r="AM27" s="82"/>
      <c r="AN27" s="82"/>
    </row>
    <row r="28" spans="1:40" ht="14">
      <c r="A28" s="225" t="s">
        <v>18</v>
      </c>
      <c r="B28" s="194">
        <v>2008</v>
      </c>
      <c r="C28" s="195">
        <v>2009</v>
      </c>
      <c r="D28" s="195">
        <v>2010</v>
      </c>
      <c r="E28" s="195">
        <v>2011</v>
      </c>
      <c r="F28" s="196">
        <v>2012</v>
      </c>
      <c r="G28" s="194">
        <v>2008</v>
      </c>
      <c r="H28" s="195">
        <v>2009</v>
      </c>
      <c r="I28" s="195">
        <v>2010</v>
      </c>
      <c r="J28" s="195">
        <v>2011</v>
      </c>
      <c r="K28" s="196">
        <v>2012</v>
      </c>
      <c r="L28" s="194">
        <v>2008</v>
      </c>
      <c r="M28" s="195">
        <v>2009</v>
      </c>
      <c r="N28" s="195">
        <v>2010</v>
      </c>
      <c r="O28" s="195">
        <v>2011</v>
      </c>
      <c r="P28" s="196">
        <v>2012</v>
      </c>
      <c r="Q28" s="194">
        <v>2008</v>
      </c>
      <c r="R28" s="195">
        <v>2009</v>
      </c>
      <c r="S28" s="195">
        <v>2010</v>
      </c>
      <c r="T28" s="195">
        <v>2011</v>
      </c>
      <c r="U28" s="196">
        <v>2012</v>
      </c>
      <c r="V28" s="194">
        <v>2008</v>
      </c>
      <c r="W28" s="195">
        <v>2009</v>
      </c>
      <c r="X28" s="195">
        <v>2010</v>
      </c>
      <c r="Y28" s="195">
        <v>2011</v>
      </c>
      <c r="Z28" s="196">
        <v>2012</v>
      </c>
      <c r="AA28" s="194">
        <v>2008</v>
      </c>
      <c r="AB28" s="195">
        <v>2009</v>
      </c>
      <c r="AC28" s="195">
        <v>2010</v>
      </c>
      <c r="AD28" s="195">
        <v>2011</v>
      </c>
      <c r="AE28" s="196">
        <v>2012</v>
      </c>
      <c r="AF28" s="194">
        <v>2008</v>
      </c>
      <c r="AG28" s="195">
        <v>2009</v>
      </c>
      <c r="AH28" s="195">
        <v>2010</v>
      </c>
      <c r="AI28" s="195">
        <v>2011</v>
      </c>
      <c r="AJ28" s="196">
        <v>2012</v>
      </c>
      <c r="AL28" s="114"/>
      <c r="AM28" s="115"/>
      <c r="AN28" s="115"/>
    </row>
    <row r="29" spans="1:40" s="31" customFormat="1" ht="12">
      <c r="A29" s="207"/>
      <c r="B29" s="198">
        <v>962</v>
      </c>
      <c r="C29" s="199">
        <v>1058</v>
      </c>
      <c r="D29" s="199">
        <v>1149</v>
      </c>
      <c r="E29" s="200">
        <v>1203</v>
      </c>
      <c r="F29" s="201">
        <v>1326</v>
      </c>
      <c r="G29" s="198">
        <v>539</v>
      </c>
      <c r="H29" s="199">
        <v>518</v>
      </c>
      <c r="I29" s="199">
        <v>487</v>
      </c>
      <c r="J29" s="200">
        <v>489</v>
      </c>
      <c r="K29" s="201">
        <v>497</v>
      </c>
      <c r="L29" s="198">
        <v>482</v>
      </c>
      <c r="M29" s="199">
        <v>520</v>
      </c>
      <c r="N29" s="199">
        <v>537</v>
      </c>
      <c r="O29" s="200">
        <v>525</v>
      </c>
      <c r="P29" s="201">
        <v>542</v>
      </c>
      <c r="Q29" s="198">
        <v>1707</v>
      </c>
      <c r="R29" s="199">
        <v>1632</v>
      </c>
      <c r="S29" s="199">
        <v>1519</v>
      </c>
      <c r="T29" s="200">
        <v>1461</v>
      </c>
      <c r="U29" s="201">
        <v>1454</v>
      </c>
      <c r="V29" s="198">
        <v>337</v>
      </c>
      <c r="W29" s="199">
        <v>327</v>
      </c>
      <c r="X29" s="199">
        <v>351</v>
      </c>
      <c r="Y29" s="200">
        <v>369</v>
      </c>
      <c r="Z29" s="201">
        <v>371</v>
      </c>
      <c r="AA29" s="200">
        <v>129</v>
      </c>
      <c r="AB29" s="200">
        <v>111</v>
      </c>
      <c r="AC29" s="200">
        <v>126</v>
      </c>
      <c r="AD29" s="200">
        <v>119</v>
      </c>
      <c r="AE29" s="200">
        <v>220</v>
      </c>
      <c r="AF29" s="198">
        <v>4249</v>
      </c>
      <c r="AG29" s="199">
        <v>4258</v>
      </c>
      <c r="AH29" s="199">
        <v>4291</v>
      </c>
      <c r="AI29" s="200">
        <v>4312</v>
      </c>
      <c r="AJ29" s="201">
        <v>4549</v>
      </c>
      <c r="AL29" s="117"/>
      <c r="AM29" s="113"/>
      <c r="AN29" s="113"/>
    </row>
    <row r="30" spans="1:40" ht="12">
      <c r="A30" s="226" t="s">
        <v>20</v>
      </c>
      <c r="B30" s="203">
        <v>0.22640621322664156</v>
      </c>
      <c r="C30" s="204">
        <v>0.24847346171911697</v>
      </c>
      <c r="D30" s="204">
        <v>0.26776975064087627</v>
      </c>
      <c r="E30" s="205">
        <v>0.27898886827458258</v>
      </c>
      <c r="F30" s="206">
        <v>0.2914926357441196</v>
      </c>
      <c r="G30" s="203">
        <v>0.12685337726523888</v>
      </c>
      <c r="H30" s="204">
        <v>0.12165335838421794</v>
      </c>
      <c r="I30" s="204">
        <v>0.11349335819156374</v>
      </c>
      <c r="J30" s="205">
        <v>0.11340445269016698</v>
      </c>
      <c r="K30" s="206">
        <v>0.10925478127060892</v>
      </c>
      <c r="L30" s="203">
        <v>0.11343845610731937</v>
      </c>
      <c r="M30" s="204">
        <v>0.1221230624706435</v>
      </c>
      <c r="N30" s="204">
        <v>0.12514565369377767</v>
      </c>
      <c r="O30" s="205">
        <v>0.12175324675324675</v>
      </c>
      <c r="P30" s="206">
        <v>0.11914706528907452</v>
      </c>
      <c r="Q30" s="203">
        <v>0.40174158625558953</v>
      </c>
      <c r="R30" s="204">
        <v>0.38327853452325034</v>
      </c>
      <c r="S30" s="204">
        <v>0.35399673735725939</v>
      </c>
      <c r="T30" s="205">
        <v>0.33882189239332094</v>
      </c>
      <c r="U30" s="206">
        <v>0.31963068806331063</v>
      </c>
      <c r="V30" s="203">
        <v>7.9312779477524117E-2</v>
      </c>
      <c r="W30" s="204">
        <v>7.679661813057774E-2</v>
      </c>
      <c r="X30" s="204">
        <v>8.179911442554183E-2</v>
      </c>
      <c r="Y30" s="205">
        <v>8.5575139146567725E-2</v>
      </c>
      <c r="Z30" s="206">
        <v>8.1556386018905247E-2</v>
      </c>
      <c r="AA30" s="205">
        <v>3.0360084725817839E-2</v>
      </c>
      <c r="AB30" s="205">
        <v>2.6068576796618132E-2</v>
      </c>
      <c r="AC30" s="205">
        <v>2.936378466557912E-2</v>
      </c>
      <c r="AD30" s="205">
        <v>2.7597402597402596E-2</v>
      </c>
      <c r="AE30" s="205">
        <v>4.8362277423609587E-2</v>
      </c>
      <c r="AF30" s="203">
        <v>1</v>
      </c>
      <c r="AG30" s="204">
        <v>1</v>
      </c>
      <c r="AH30" s="204">
        <v>1</v>
      </c>
      <c r="AI30" s="205">
        <v>1</v>
      </c>
      <c r="AJ30" s="206">
        <v>1</v>
      </c>
      <c r="AL30" s="117"/>
      <c r="AM30" s="115"/>
      <c r="AN30" s="115"/>
    </row>
    <row r="31" spans="1:40" s="31" customFormat="1" ht="12">
      <c r="A31" s="207"/>
      <c r="B31" s="208">
        <v>63</v>
      </c>
      <c r="C31" s="209">
        <v>47</v>
      </c>
      <c r="D31" s="209">
        <v>46</v>
      </c>
      <c r="E31" s="210">
        <v>39</v>
      </c>
      <c r="F31" s="211">
        <v>46</v>
      </c>
      <c r="G31" s="208">
        <v>56</v>
      </c>
      <c r="H31" s="209">
        <v>56</v>
      </c>
      <c r="I31" s="209">
        <v>66</v>
      </c>
      <c r="J31" s="210">
        <v>54</v>
      </c>
      <c r="K31" s="211">
        <v>59</v>
      </c>
      <c r="L31" s="208">
        <v>28</v>
      </c>
      <c r="M31" s="209">
        <v>10</v>
      </c>
      <c r="N31" s="209">
        <v>15</v>
      </c>
      <c r="O31" s="210">
        <v>5</v>
      </c>
      <c r="P31" s="211">
        <v>4</v>
      </c>
      <c r="Q31" s="208">
        <v>136</v>
      </c>
      <c r="R31" s="209">
        <v>72</v>
      </c>
      <c r="S31" s="209">
        <v>52</v>
      </c>
      <c r="T31" s="210">
        <v>43</v>
      </c>
      <c r="U31" s="211">
        <v>53</v>
      </c>
      <c r="V31" s="208"/>
      <c r="W31" s="209">
        <v>8</v>
      </c>
      <c r="X31" s="209">
        <v>31</v>
      </c>
      <c r="Y31" s="210">
        <v>34</v>
      </c>
      <c r="Z31" s="211">
        <v>45</v>
      </c>
      <c r="AA31" s="210"/>
      <c r="AB31" s="210">
        <v>2</v>
      </c>
      <c r="AC31" s="210">
        <v>2</v>
      </c>
      <c r="AD31" s="210">
        <v>7</v>
      </c>
      <c r="AE31" s="210">
        <v>19</v>
      </c>
      <c r="AF31" s="208">
        <v>407</v>
      </c>
      <c r="AG31" s="209">
        <v>247</v>
      </c>
      <c r="AH31" s="209">
        <v>242</v>
      </c>
      <c r="AI31" s="210">
        <v>207</v>
      </c>
      <c r="AJ31" s="211">
        <v>246</v>
      </c>
      <c r="AL31" s="117"/>
      <c r="AM31" s="113"/>
      <c r="AN31" s="113"/>
    </row>
    <row r="32" spans="1:40" ht="12">
      <c r="A32" s="226" t="s">
        <v>21</v>
      </c>
      <c r="B32" s="203">
        <v>0.15479115479115479</v>
      </c>
      <c r="C32" s="204">
        <v>0.19028340080971659</v>
      </c>
      <c r="D32" s="204">
        <v>0.19008264462809918</v>
      </c>
      <c r="E32" s="205">
        <v>0.18840579710144928</v>
      </c>
      <c r="F32" s="206">
        <v>0.18699186991869918</v>
      </c>
      <c r="G32" s="203">
        <v>0.13759213759213759</v>
      </c>
      <c r="H32" s="204">
        <v>0.22672064777327935</v>
      </c>
      <c r="I32" s="204">
        <v>0.27272727272727271</v>
      </c>
      <c r="J32" s="205">
        <v>0.2608695652173913</v>
      </c>
      <c r="K32" s="206">
        <v>0.23983739837398374</v>
      </c>
      <c r="L32" s="203">
        <v>6.8796068796068796E-2</v>
      </c>
      <c r="M32" s="204">
        <v>4.048582995951417E-2</v>
      </c>
      <c r="N32" s="204">
        <v>6.1983471074380167E-2</v>
      </c>
      <c r="O32" s="205">
        <v>2.4154589371980676E-2</v>
      </c>
      <c r="P32" s="206">
        <v>1.6260162601626018E-2</v>
      </c>
      <c r="Q32" s="203">
        <v>0.33415233415233414</v>
      </c>
      <c r="R32" s="204">
        <v>0.291497975708502</v>
      </c>
      <c r="S32" s="204">
        <v>0.21487603305785125</v>
      </c>
      <c r="T32" s="205">
        <v>0.20772946859903382</v>
      </c>
      <c r="U32" s="206">
        <v>0.21544715447154472</v>
      </c>
      <c r="V32" s="203">
        <v>0</v>
      </c>
      <c r="W32" s="204">
        <v>3.2388663967611336E-2</v>
      </c>
      <c r="X32" s="204">
        <v>0.128099173553719</v>
      </c>
      <c r="Y32" s="205">
        <v>0.16425120772946861</v>
      </c>
      <c r="Z32" s="206">
        <v>0.18292682926829268</v>
      </c>
      <c r="AA32" s="205">
        <v>0</v>
      </c>
      <c r="AB32" s="205">
        <v>8.0971659919028341E-3</v>
      </c>
      <c r="AC32" s="205">
        <v>8.2644628099173556E-3</v>
      </c>
      <c r="AD32" s="205">
        <v>3.3816425120772944E-2</v>
      </c>
      <c r="AE32" s="205">
        <v>7.7235772357723581E-2</v>
      </c>
      <c r="AF32" s="203">
        <v>1</v>
      </c>
      <c r="AG32" s="204">
        <v>1</v>
      </c>
      <c r="AH32" s="204">
        <v>1</v>
      </c>
      <c r="AI32" s="205">
        <v>1</v>
      </c>
      <c r="AJ32" s="206">
        <v>1</v>
      </c>
      <c r="AL32" s="117"/>
      <c r="AM32" s="115"/>
      <c r="AN32" s="115"/>
    </row>
    <row r="33" spans="1:40" s="31" customFormat="1" ht="12">
      <c r="A33" s="207"/>
      <c r="B33" s="208">
        <v>712</v>
      </c>
      <c r="C33" s="209">
        <v>824</v>
      </c>
      <c r="D33" s="209">
        <v>796</v>
      </c>
      <c r="E33" s="210">
        <v>860</v>
      </c>
      <c r="F33" s="211">
        <v>840</v>
      </c>
      <c r="G33" s="208">
        <v>275</v>
      </c>
      <c r="H33" s="209">
        <v>303</v>
      </c>
      <c r="I33" s="209">
        <v>308</v>
      </c>
      <c r="J33" s="210">
        <v>307</v>
      </c>
      <c r="K33" s="211">
        <v>310</v>
      </c>
      <c r="L33" s="208">
        <v>167</v>
      </c>
      <c r="M33" s="209">
        <v>216</v>
      </c>
      <c r="N33" s="209">
        <v>216</v>
      </c>
      <c r="O33" s="210">
        <v>219</v>
      </c>
      <c r="P33" s="211">
        <v>228</v>
      </c>
      <c r="Q33" s="208">
        <v>979</v>
      </c>
      <c r="R33" s="209">
        <v>1064</v>
      </c>
      <c r="S33" s="209">
        <v>1052</v>
      </c>
      <c r="T33" s="210">
        <v>1011</v>
      </c>
      <c r="U33" s="211">
        <v>1033</v>
      </c>
      <c r="V33" s="208">
        <v>442</v>
      </c>
      <c r="W33" s="209">
        <v>453</v>
      </c>
      <c r="X33" s="209">
        <v>468</v>
      </c>
      <c r="Y33" s="210">
        <v>462</v>
      </c>
      <c r="Z33" s="211">
        <v>449</v>
      </c>
      <c r="AA33" s="210">
        <v>63</v>
      </c>
      <c r="AB33" s="210">
        <v>59</v>
      </c>
      <c r="AC33" s="210">
        <v>56</v>
      </c>
      <c r="AD33" s="210">
        <v>65</v>
      </c>
      <c r="AE33" s="210">
        <v>153</v>
      </c>
      <c r="AF33" s="208">
        <v>2695</v>
      </c>
      <c r="AG33" s="209">
        <v>3001</v>
      </c>
      <c r="AH33" s="209">
        <v>2987</v>
      </c>
      <c r="AI33" s="210">
        <v>3041</v>
      </c>
      <c r="AJ33" s="211">
        <v>3100</v>
      </c>
      <c r="AL33" s="117"/>
      <c r="AM33" s="113"/>
      <c r="AN33" s="113"/>
    </row>
    <row r="34" spans="1:40" ht="12">
      <c r="A34" s="226" t="s">
        <v>22</v>
      </c>
      <c r="B34" s="203">
        <v>0.26419294990723563</v>
      </c>
      <c r="C34" s="204">
        <v>0.27457514161946017</v>
      </c>
      <c r="D34" s="204">
        <v>0.26648811516571813</v>
      </c>
      <c r="E34" s="205">
        <v>0.2828017099638277</v>
      </c>
      <c r="F34" s="206">
        <v>0.2709677419354839</v>
      </c>
      <c r="G34" s="203">
        <v>0.10204081632653061</v>
      </c>
      <c r="H34" s="204">
        <v>0.10096634455181606</v>
      </c>
      <c r="I34" s="204">
        <v>0.10311349179779042</v>
      </c>
      <c r="J34" s="205">
        <v>0.10095363367313384</v>
      </c>
      <c r="K34" s="206">
        <v>0.1</v>
      </c>
      <c r="L34" s="203">
        <v>6.1966604823747683E-2</v>
      </c>
      <c r="M34" s="204">
        <v>7.1976007997334224E-2</v>
      </c>
      <c r="N34" s="204">
        <v>7.2313357884164708E-2</v>
      </c>
      <c r="O34" s="205">
        <v>7.2015784281486347E-2</v>
      </c>
      <c r="P34" s="206">
        <v>7.3548387096774193E-2</v>
      </c>
      <c r="Q34" s="203">
        <v>0.36326530612244901</v>
      </c>
      <c r="R34" s="204">
        <v>0.35454848383872045</v>
      </c>
      <c r="S34" s="204">
        <v>0.35219283562102444</v>
      </c>
      <c r="T34" s="205">
        <v>0.33245642880631371</v>
      </c>
      <c r="U34" s="206">
        <v>0.33322580645161293</v>
      </c>
      <c r="V34" s="203">
        <v>0.1640074211502783</v>
      </c>
      <c r="W34" s="204">
        <v>0.1509496834388537</v>
      </c>
      <c r="X34" s="204">
        <v>0.15667894208235689</v>
      </c>
      <c r="Y34" s="205">
        <v>0.15192370930614929</v>
      </c>
      <c r="Z34" s="206">
        <v>0.14483870967741935</v>
      </c>
      <c r="AA34" s="205">
        <v>2.3376623376623377E-2</v>
      </c>
      <c r="AB34" s="205">
        <v>1.9660113295568143E-2</v>
      </c>
      <c r="AC34" s="205">
        <v>1.8747907599598258E-2</v>
      </c>
      <c r="AD34" s="205">
        <v>2.1374547846103254E-2</v>
      </c>
      <c r="AE34" s="205">
        <v>4.9354838709677419E-2</v>
      </c>
      <c r="AF34" s="203">
        <v>1</v>
      </c>
      <c r="AG34" s="204">
        <v>1</v>
      </c>
      <c r="AH34" s="204">
        <v>1</v>
      </c>
      <c r="AI34" s="205">
        <v>1</v>
      </c>
      <c r="AJ34" s="206">
        <v>1</v>
      </c>
      <c r="AL34" s="117"/>
      <c r="AM34" s="115"/>
      <c r="AN34" s="115"/>
    </row>
    <row r="35" spans="1:40" s="31" customFormat="1" ht="12">
      <c r="A35" s="207"/>
      <c r="B35" s="208">
        <v>440</v>
      </c>
      <c r="C35" s="209">
        <v>517</v>
      </c>
      <c r="D35" s="209">
        <v>563</v>
      </c>
      <c r="E35" s="210">
        <v>651</v>
      </c>
      <c r="F35" s="211">
        <v>730</v>
      </c>
      <c r="G35" s="208">
        <v>325</v>
      </c>
      <c r="H35" s="209">
        <v>341</v>
      </c>
      <c r="I35" s="209">
        <v>360</v>
      </c>
      <c r="J35" s="210">
        <v>362</v>
      </c>
      <c r="K35" s="211">
        <v>358</v>
      </c>
      <c r="L35" s="208">
        <v>181</v>
      </c>
      <c r="M35" s="209">
        <v>173</v>
      </c>
      <c r="N35" s="209">
        <v>172</v>
      </c>
      <c r="O35" s="210">
        <v>174</v>
      </c>
      <c r="P35" s="211">
        <v>173</v>
      </c>
      <c r="Q35" s="208">
        <v>649</v>
      </c>
      <c r="R35" s="209">
        <v>628</v>
      </c>
      <c r="S35" s="209">
        <v>594</v>
      </c>
      <c r="T35" s="210">
        <v>560</v>
      </c>
      <c r="U35" s="211">
        <v>553</v>
      </c>
      <c r="V35" s="208">
        <v>93</v>
      </c>
      <c r="W35" s="209">
        <v>76</v>
      </c>
      <c r="X35" s="209">
        <v>67</v>
      </c>
      <c r="Y35" s="210">
        <v>53</v>
      </c>
      <c r="Z35" s="211">
        <v>43</v>
      </c>
      <c r="AA35" s="210">
        <v>1</v>
      </c>
      <c r="AB35" s="210">
        <v>1</v>
      </c>
      <c r="AC35" s="210">
        <v>1</v>
      </c>
      <c r="AD35" s="210">
        <v>2</v>
      </c>
      <c r="AE35" s="210">
        <v>3</v>
      </c>
      <c r="AF35" s="208">
        <v>1705</v>
      </c>
      <c r="AG35" s="209">
        <v>1762</v>
      </c>
      <c r="AH35" s="209">
        <v>1783</v>
      </c>
      <c r="AI35" s="210">
        <v>1824</v>
      </c>
      <c r="AJ35" s="211">
        <v>1893</v>
      </c>
      <c r="AL35" s="117"/>
      <c r="AM35" s="113"/>
      <c r="AN35" s="113"/>
    </row>
    <row r="36" spans="1:40" ht="14">
      <c r="A36" s="226" t="s">
        <v>23</v>
      </c>
      <c r="B36" s="203">
        <v>0.25806451612903225</v>
      </c>
      <c r="C36" s="204">
        <v>0.29341657207718502</v>
      </c>
      <c r="D36" s="204">
        <v>0.31575995513180033</v>
      </c>
      <c r="E36" s="205">
        <v>0.35690789473684209</v>
      </c>
      <c r="F36" s="206">
        <v>0.38563127311146328</v>
      </c>
      <c r="G36" s="203">
        <v>0.1906158357771261</v>
      </c>
      <c r="H36" s="204">
        <v>0.19353007945516459</v>
      </c>
      <c r="I36" s="204">
        <v>0.20190689848569826</v>
      </c>
      <c r="J36" s="205">
        <v>0.19846491228070176</v>
      </c>
      <c r="K36" s="206">
        <v>0.18911780243000528</v>
      </c>
      <c r="L36" s="203">
        <v>0.10615835777126099</v>
      </c>
      <c r="M36" s="204">
        <v>9.8183881952326899E-2</v>
      </c>
      <c r="N36" s="204">
        <v>9.6466629276500279E-2</v>
      </c>
      <c r="O36" s="205">
        <v>9.5394736842105268E-2</v>
      </c>
      <c r="P36" s="206">
        <v>9.1389329107237183E-2</v>
      </c>
      <c r="Q36" s="203">
        <v>0.38064516129032255</v>
      </c>
      <c r="R36" s="204">
        <v>0.35641316685584562</v>
      </c>
      <c r="S36" s="204">
        <v>0.33314638250140211</v>
      </c>
      <c r="T36" s="205">
        <v>0.30701754385964913</v>
      </c>
      <c r="U36" s="206">
        <v>0.29212889593238245</v>
      </c>
      <c r="V36" s="203">
        <v>5.4545454545454543E-2</v>
      </c>
      <c r="W36" s="204">
        <v>4.3132803632236094E-2</v>
      </c>
      <c r="X36" s="204">
        <v>3.757711721817162E-2</v>
      </c>
      <c r="Y36" s="205">
        <v>2.9057017543859649E-2</v>
      </c>
      <c r="Z36" s="206">
        <v>2.2715266772319071E-2</v>
      </c>
      <c r="AA36" s="205">
        <v>5.8651026392961877E-4</v>
      </c>
      <c r="AB36" s="205">
        <v>5.6753688989784334E-4</v>
      </c>
      <c r="AC36" s="205">
        <v>5.6085249579360629E-4</v>
      </c>
      <c r="AD36" s="205">
        <v>1.0964912280701754E-3</v>
      </c>
      <c r="AE36" s="205">
        <v>1.5847860538827259E-3</v>
      </c>
      <c r="AF36" s="203">
        <v>1</v>
      </c>
      <c r="AG36" s="204">
        <v>1</v>
      </c>
      <c r="AH36" s="204">
        <v>1</v>
      </c>
      <c r="AI36" s="205">
        <v>1</v>
      </c>
      <c r="AJ36" s="206">
        <v>1</v>
      </c>
      <c r="AL36" s="118"/>
      <c r="AM36" s="115"/>
      <c r="AN36" s="115"/>
    </row>
    <row r="37" spans="1:40" s="31" customFormat="1">
      <c r="A37" s="197"/>
      <c r="B37" s="208">
        <v>713</v>
      </c>
      <c r="C37" s="209">
        <v>907</v>
      </c>
      <c r="D37" s="209">
        <v>1061</v>
      </c>
      <c r="E37" s="210">
        <v>1134</v>
      </c>
      <c r="F37" s="211">
        <v>1177</v>
      </c>
      <c r="G37" s="208">
        <v>1015</v>
      </c>
      <c r="H37" s="209">
        <v>1204</v>
      </c>
      <c r="I37" s="209">
        <v>1220</v>
      </c>
      <c r="J37" s="210">
        <v>1165</v>
      </c>
      <c r="K37" s="211">
        <v>991</v>
      </c>
      <c r="L37" s="208">
        <v>153</v>
      </c>
      <c r="M37" s="209">
        <v>139</v>
      </c>
      <c r="N37" s="209">
        <v>140</v>
      </c>
      <c r="O37" s="210">
        <v>150</v>
      </c>
      <c r="P37" s="211">
        <v>142</v>
      </c>
      <c r="Q37" s="208">
        <v>1751</v>
      </c>
      <c r="R37" s="209">
        <v>1851</v>
      </c>
      <c r="S37" s="209">
        <v>1928</v>
      </c>
      <c r="T37" s="210">
        <v>1863</v>
      </c>
      <c r="U37" s="211">
        <v>1773</v>
      </c>
      <c r="V37" s="208">
        <v>377</v>
      </c>
      <c r="W37" s="209">
        <v>335</v>
      </c>
      <c r="X37" s="209">
        <v>388</v>
      </c>
      <c r="Y37" s="210">
        <v>371</v>
      </c>
      <c r="Z37" s="211">
        <v>363</v>
      </c>
      <c r="AA37" s="210">
        <v>691</v>
      </c>
      <c r="AB37" s="210">
        <v>604</v>
      </c>
      <c r="AC37" s="210">
        <v>766</v>
      </c>
      <c r="AD37" s="210">
        <v>725</v>
      </c>
      <c r="AE37" s="210">
        <v>862</v>
      </c>
      <c r="AF37" s="208">
        <v>4884</v>
      </c>
      <c r="AG37" s="209">
        <v>5314</v>
      </c>
      <c r="AH37" s="209">
        <v>5812</v>
      </c>
      <c r="AI37" s="210">
        <v>5726</v>
      </c>
      <c r="AJ37" s="211">
        <v>5584</v>
      </c>
      <c r="AL37" s="113"/>
      <c r="AM37" s="113"/>
      <c r="AN37" s="113"/>
    </row>
    <row r="38" spans="1:40">
      <c r="A38" s="226" t="s">
        <v>24</v>
      </c>
      <c r="B38" s="203">
        <v>0.14598689598689599</v>
      </c>
      <c r="C38" s="204">
        <v>0.17068121942039893</v>
      </c>
      <c r="D38" s="204">
        <v>0.18255333792154163</v>
      </c>
      <c r="E38" s="205">
        <v>0.1980440097799511</v>
      </c>
      <c r="F38" s="206">
        <v>0.21078080229226362</v>
      </c>
      <c r="G38" s="203">
        <v>0.20782145782145783</v>
      </c>
      <c r="H38" s="204">
        <v>0.22657132103876554</v>
      </c>
      <c r="I38" s="204">
        <v>0.2099105299380592</v>
      </c>
      <c r="J38" s="205">
        <v>0.20345791128187216</v>
      </c>
      <c r="K38" s="206">
        <v>0.17747134670487105</v>
      </c>
      <c r="L38" s="203">
        <v>3.1326781326781329E-2</v>
      </c>
      <c r="M38" s="204">
        <v>2.6157320286036883E-2</v>
      </c>
      <c r="N38" s="204">
        <v>2.4088093599449415E-2</v>
      </c>
      <c r="O38" s="205">
        <v>2.6196297589940621E-2</v>
      </c>
      <c r="P38" s="206">
        <v>2.5429799426934099E-2</v>
      </c>
      <c r="Q38" s="203">
        <v>0.3585176085176085</v>
      </c>
      <c r="R38" s="204">
        <v>0.3483251787730523</v>
      </c>
      <c r="S38" s="204">
        <v>0.33172746042670337</v>
      </c>
      <c r="T38" s="205">
        <v>0.32535801606706249</v>
      </c>
      <c r="U38" s="206">
        <v>0.31751432664756446</v>
      </c>
      <c r="V38" s="203">
        <v>7.7190827190827191E-2</v>
      </c>
      <c r="W38" s="204">
        <v>6.3041023710952201E-2</v>
      </c>
      <c r="X38" s="204">
        <v>6.6758430832759813E-2</v>
      </c>
      <c r="Y38" s="205">
        <v>6.4792176039119798E-2</v>
      </c>
      <c r="Z38" s="206">
        <v>6.500716332378223E-2</v>
      </c>
      <c r="AA38" s="205">
        <v>0.14148239148239147</v>
      </c>
      <c r="AB38" s="205">
        <v>0.11366202484004516</v>
      </c>
      <c r="AC38" s="205">
        <v>0.13179628355127324</v>
      </c>
      <c r="AD38" s="205">
        <v>0.12661543835137967</v>
      </c>
      <c r="AE38" s="205">
        <v>0.15436962750716332</v>
      </c>
      <c r="AF38" s="203">
        <v>1</v>
      </c>
      <c r="AG38" s="204">
        <v>1</v>
      </c>
      <c r="AH38" s="204">
        <v>1</v>
      </c>
      <c r="AI38" s="205">
        <v>1</v>
      </c>
      <c r="AJ38" s="206">
        <v>1</v>
      </c>
      <c r="AL38" s="115"/>
      <c r="AM38" s="115"/>
      <c r="AN38" s="115"/>
    </row>
    <row r="39" spans="1:40" s="31" customFormat="1">
      <c r="A39" s="207"/>
      <c r="B39" s="208">
        <v>84</v>
      </c>
      <c r="C39" s="209">
        <v>88</v>
      </c>
      <c r="D39" s="209">
        <v>105</v>
      </c>
      <c r="E39" s="210">
        <v>97</v>
      </c>
      <c r="F39" s="211">
        <v>100</v>
      </c>
      <c r="G39" s="208">
        <v>69</v>
      </c>
      <c r="H39" s="209">
        <v>64</v>
      </c>
      <c r="I39" s="209">
        <v>76</v>
      </c>
      <c r="J39" s="210">
        <v>69</v>
      </c>
      <c r="K39" s="211">
        <v>63</v>
      </c>
      <c r="L39" s="208">
        <v>22</v>
      </c>
      <c r="M39" s="209">
        <v>28</v>
      </c>
      <c r="N39" s="209">
        <v>23</v>
      </c>
      <c r="O39" s="210">
        <v>33</v>
      </c>
      <c r="P39" s="211">
        <v>33</v>
      </c>
      <c r="Q39" s="208">
        <v>198</v>
      </c>
      <c r="R39" s="209">
        <v>205</v>
      </c>
      <c r="S39" s="209">
        <v>206</v>
      </c>
      <c r="T39" s="210">
        <v>220</v>
      </c>
      <c r="U39" s="211">
        <v>215</v>
      </c>
      <c r="V39" s="208">
        <v>61</v>
      </c>
      <c r="W39" s="209">
        <v>49</v>
      </c>
      <c r="X39" s="209">
        <v>47</v>
      </c>
      <c r="Y39" s="210">
        <v>34</v>
      </c>
      <c r="Z39" s="211">
        <v>30</v>
      </c>
      <c r="AA39" s="210">
        <v>20</v>
      </c>
      <c r="AB39" s="210">
        <v>26</v>
      </c>
      <c r="AC39" s="210">
        <v>35</v>
      </c>
      <c r="AD39" s="210">
        <v>22</v>
      </c>
      <c r="AE39" s="210">
        <v>47</v>
      </c>
      <c r="AF39" s="208">
        <v>466</v>
      </c>
      <c r="AG39" s="209">
        <v>465</v>
      </c>
      <c r="AH39" s="209">
        <v>505</v>
      </c>
      <c r="AI39" s="210">
        <v>488</v>
      </c>
      <c r="AJ39" s="211">
        <v>518</v>
      </c>
      <c r="AL39" s="113"/>
      <c r="AM39" s="113"/>
      <c r="AN39" s="113"/>
    </row>
    <row r="40" spans="1:40">
      <c r="A40" s="226" t="s">
        <v>25</v>
      </c>
      <c r="B40" s="203">
        <v>0.18025751072961374</v>
      </c>
      <c r="C40" s="204">
        <v>0.18924731182795698</v>
      </c>
      <c r="D40" s="204">
        <v>0.20792079207920791</v>
      </c>
      <c r="E40" s="205">
        <v>0.19877049180327869</v>
      </c>
      <c r="F40" s="206">
        <v>0.19305019305019305</v>
      </c>
      <c r="G40" s="203">
        <v>0.14806866952789699</v>
      </c>
      <c r="H40" s="204">
        <v>0.13763440860215054</v>
      </c>
      <c r="I40" s="204">
        <v>0.15049504950495049</v>
      </c>
      <c r="J40" s="205">
        <v>0.14139344262295081</v>
      </c>
      <c r="K40" s="206">
        <v>0.12162162162162163</v>
      </c>
      <c r="L40" s="203">
        <v>4.7210300429184553E-2</v>
      </c>
      <c r="M40" s="204">
        <v>6.0215053763440864E-2</v>
      </c>
      <c r="N40" s="204">
        <v>4.5544554455445543E-2</v>
      </c>
      <c r="O40" s="205">
        <v>6.7622950819672137E-2</v>
      </c>
      <c r="P40" s="206">
        <v>6.3706563706563704E-2</v>
      </c>
      <c r="Q40" s="203">
        <v>0.42489270386266093</v>
      </c>
      <c r="R40" s="204">
        <v>0.44086021505376344</v>
      </c>
      <c r="S40" s="204">
        <v>0.40792079207920789</v>
      </c>
      <c r="T40" s="205">
        <v>0.45081967213114754</v>
      </c>
      <c r="U40" s="206">
        <v>0.41505791505791506</v>
      </c>
      <c r="V40" s="203">
        <v>0.13090128755364808</v>
      </c>
      <c r="W40" s="204">
        <v>0.10537634408602151</v>
      </c>
      <c r="X40" s="204">
        <v>9.3069306930693069E-2</v>
      </c>
      <c r="Y40" s="205">
        <v>6.9672131147540978E-2</v>
      </c>
      <c r="Z40" s="206">
        <v>5.7915057915057917E-2</v>
      </c>
      <c r="AA40" s="205">
        <v>4.2918454935622317E-2</v>
      </c>
      <c r="AB40" s="205">
        <v>5.5913978494623658E-2</v>
      </c>
      <c r="AC40" s="205">
        <v>6.9306930693069313E-2</v>
      </c>
      <c r="AD40" s="205">
        <v>4.5081967213114756E-2</v>
      </c>
      <c r="AE40" s="205">
        <v>9.0733590733590733E-2</v>
      </c>
      <c r="AF40" s="203">
        <v>1</v>
      </c>
      <c r="AG40" s="204">
        <v>1</v>
      </c>
      <c r="AH40" s="204">
        <v>1</v>
      </c>
      <c r="AI40" s="205">
        <v>1</v>
      </c>
      <c r="AJ40" s="206">
        <v>1</v>
      </c>
      <c r="AL40" s="115"/>
      <c r="AM40" s="115"/>
      <c r="AN40" s="115"/>
    </row>
    <row r="41" spans="1:40" s="31" customFormat="1">
      <c r="A41" s="207"/>
      <c r="B41" s="208">
        <v>537</v>
      </c>
      <c r="C41" s="209">
        <v>677</v>
      </c>
      <c r="D41" s="209">
        <v>605</v>
      </c>
      <c r="E41" s="210">
        <v>587</v>
      </c>
      <c r="F41" s="211">
        <v>525</v>
      </c>
      <c r="G41" s="208">
        <v>198</v>
      </c>
      <c r="H41" s="209">
        <v>216</v>
      </c>
      <c r="I41" s="209">
        <v>192</v>
      </c>
      <c r="J41" s="210">
        <v>179</v>
      </c>
      <c r="K41" s="211">
        <v>197</v>
      </c>
      <c r="L41" s="208">
        <v>96</v>
      </c>
      <c r="M41" s="209">
        <v>113</v>
      </c>
      <c r="N41" s="209">
        <v>78</v>
      </c>
      <c r="O41" s="210">
        <v>76</v>
      </c>
      <c r="P41" s="211">
        <v>69</v>
      </c>
      <c r="Q41" s="208">
        <v>541</v>
      </c>
      <c r="R41" s="209">
        <v>554</v>
      </c>
      <c r="S41" s="209">
        <v>574</v>
      </c>
      <c r="T41" s="210">
        <v>542</v>
      </c>
      <c r="U41" s="211">
        <v>558</v>
      </c>
      <c r="V41" s="208">
        <v>214</v>
      </c>
      <c r="W41" s="209">
        <v>192</v>
      </c>
      <c r="X41" s="209">
        <v>188</v>
      </c>
      <c r="Y41" s="210">
        <v>165</v>
      </c>
      <c r="Z41" s="211">
        <v>159</v>
      </c>
      <c r="AA41" s="210">
        <v>82</v>
      </c>
      <c r="AB41" s="210">
        <v>57</v>
      </c>
      <c r="AC41" s="210">
        <v>79</v>
      </c>
      <c r="AD41" s="210">
        <v>90</v>
      </c>
      <c r="AE41" s="210">
        <v>127</v>
      </c>
      <c r="AF41" s="208">
        <v>1717</v>
      </c>
      <c r="AG41" s="209">
        <v>1877</v>
      </c>
      <c r="AH41" s="209">
        <v>1777</v>
      </c>
      <c r="AI41" s="210">
        <v>1714</v>
      </c>
      <c r="AJ41" s="211">
        <v>1732</v>
      </c>
    </row>
    <row r="42" spans="1:40">
      <c r="A42" s="227" t="s">
        <v>26</v>
      </c>
      <c r="B42" s="213">
        <v>0.31275480489225393</v>
      </c>
      <c r="C42" s="214">
        <v>0.36068193926478426</v>
      </c>
      <c r="D42" s="214">
        <v>0.34046145188519977</v>
      </c>
      <c r="E42" s="215">
        <v>0.34247374562427069</v>
      </c>
      <c r="F42" s="216">
        <v>0.30311778290993069</v>
      </c>
      <c r="G42" s="213">
        <v>0.11531741409435062</v>
      </c>
      <c r="H42" s="214">
        <v>0.11507725093233884</v>
      </c>
      <c r="I42" s="214">
        <v>0.1080472706809229</v>
      </c>
      <c r="J42" s="215">
        <v>0.1044340723453909</v>
      </c>
      <c r="K42" s="216">
        <v>0.11374133949191687</v>
      </c>
      <c r="L42" s="213">
        <v>5.5911473500291207E-2</v>
      </c>
      <c r="M42" s="214">
        <v>6.0202450719232817E-2</v>
      </c>
      <c r="N42" s="214">
        <v>4.3894203714124932E-2</v>
      </c>
      <c r="O42" s="215">
        <v>4.4340723453908985E-2</v>
      </c>
      <c r="P42" s="216">
        <v>3.9838337182448037E-2</v>
      </c>
      <c r="Q42" s="213">
        <v>0.31508444962143273</v>
      </c>
      <c r="R42" s="214">
        <v>0.29515183803942463</v>
      </c>
      <c r="S42" s="214">
        <v>0.32301631963984245</v>
      </c>
      <c r="T42" s="215">
        <v>0.3162193698949825</v>
      </c>
      <c r="U42" s="216">
        <v>0.32217090069284066</v>
      </c>
      <c r="V42" s="213">
        <v>0.12463599301106582</v>
      </c>
      <c r="W42" s="214">
        <v>0.10229088971763452</v>
      </c>
      <c r="X42" s="214">
        <v>0.10579628587507034</v>
      </c>
      <c r="Y42" s="215">
        <v>9.6266044340723458E-2</v>
      </c>
      <c r="Z42" s="216">
        <v>9.1801385681293299E-2</v>
      </c>
      <c r="AA42" s="215">
        <v>4.7757716948165406E-2</v>
      </c>
      <c r="AB42" s="215">
        <v>3.0367607884922748E-2</v>
      </c>
      <c r="AC42" s="215">
        <v>4.4456949915588073E-2</v>
      </c>
      <c r="AD42" s="215">
        <v>5.2508751458576426E-2</v>
      </c>
      <c r="AE42" s="215">
        <v>7.332563510392609E-2</v>
      </c>
      <c r="AF42" s="213">
        <v>1</v>
      </c>
      <c r="AG42" s="214">
        <v>1</v>
      </c>
      <c r="AH42" s="214">
        <v>1</v>
      </c>
      <c r="AI42" s="215">
        <v>1</v>
      </c>
      <c r="AJ42" s="216">
        <v>1</v>
      </c>
      <c r="AL42" s="119"/>
      <c r="AM42" s="119"/>
      <c r="AN42" s="119"/>
    </row>
    <row r="43" spans="1:40">
      <c r="A43" s="228" t="s">
        <v>27</v>
      </c>
      <c r="B43" s="208">
        <v>3511</v>
      </c>
      <c r="C43" s="209">
        <v>4118</v>
      </c>
      <c r="D43" s="218">
        <v>4325</v>
      </c>
      <c r="E43" s="210">
        <v>4571</v>
      </c>
      <c r="F43" s="211">
        <v>4744</v>
      </c>
      <c r="G43" s="208">
        <v>2477</v>
      </c>
      <c r="H43" s="209">
        <v>2702</v>
      </c>
      <c r="I43" s="218">
        <v>2709</v>
      </c>
      <c r="J43" s="210">
        <v>2625</v>
      </c>
      <c r="K43" s="211">
        <v>2475</v>
      </c>
      <c r="L43" s="208">
        <v>1129</v>
      </c>
      <c r="M43" s="209">
        <v>1199</v>
      </c>
      <c r="N43" s="218">
        <v>1181</v>
      </c>
      <c r="O43" s="210">
        <v>1182</v>
      </c>
      <c r="P43" s="211">
        <v>1191</v>
      </c>
      <c r="Q43" s="208">
        <v>5961</v>
      </c>
      <c r="R43" s="209">
        <v>6006</v>
      </c>
      <c r="S43" s="218">
        <v>5925</v>
      </c>
      <c r="T43" s="210">
        <v>5700</v>
      </c>
      <c r="U43" s="211">
        <v>5639</v>
      </c>
      <c r="V43" s="208">
        <v>1524</v>
      </c>
      <c r="W43" s="209">
        <v>1440</v>
      </c>
      <c r="X43" s="218">
        <v>1540</v>
      </c>
      <c r="Y43" s="210">
        <v>1488</v>
      </c>
      <c r="Z43" s="211">
        <v>1460</v>
      </c>
      <c r="AA43" s="210">
        <v>986</v>
      </c>
      <c r="AB43" s="210">
        <v>860</v>
      </c>
      <c r="AC43" s="210">
        <v>1065</v>
      </c>
      <c r="AD43" s="210">
        <v>1030</v>
      </c>
      <c r="AE43" s="210">
        <v>1431</v>
      </c>
      <c r="AF43" s="208">
        <v>16123</v>
      </c>
      <c r="AG43" s="209">
        <v>16924</v>
      </c>
      <c r="AH43" s="218">
        <v>17397</v>
      </c>
      <c r="AI43" s="210">
        <v>17312</v>
      </c>
      <c r="AJ43" s="211">
        <v>17622</v>
      </c>
    </row>
    <row r="44" spans="1:40">
      <c r="A44" s="229"/>
      <c r="B44" s="213">
        <v>0.21776344352787944</v>
      </c>
      <c r="C44" s="214">
        <v>0.24332309146773812</v>
      </c>
      <c r="D44" s="214">
        <v>0.24860608150830604</v>
      </c>
      <c r="E44" s="215">
        <v>0.26403650646950094</v>
      </c>
      <c r="F44" s="216">
        <v>0.26920894336624673</v>
      </c>
      <c r="G44" s="214">
        <v>0.15363145816535384</v>
      </c>
      <c r="H44" s="214">
        <v>0.15965492791302294</v>
      </c>
      <c r="I44" s="214">
        <v>0.15571650284531816</v>
      </c>
      <c r="J44" s="215">
        <v>0.15162892791127541</v>
      </c>
      <c r="K44" s="216">
        <v>0.1404494382022472</v>
      </c>
      <c r="L44" s="213">
        <v>7.0024189046703461E-2</v>
      </c>
      <c r="M44" s="214">
        <v>7.0846135665327339E-2</v>
      </c>
      <c r="N44" s="214">
        <v>6.7885267574869235E-2</v>
      </c>
      <c r="O44" s="215">
        <v>6.8276340110905734E-2</v>
      </c>
      <c r="P44" s="216">
        <v>6.7585972080354106E-2</v>
      </c>
      <c r="Q44" s="213">
        <v>0.36972027538299324</v>
      </c>
      <c r="R44" s="214">
        <v>0.35488064287402504</v>
      </c>
      <c r="S44" s="214">
        <v>0.34057596137265045</v>
      </c>
      <c r="T44" s="215">
        <v>0.32925138632162659</v>
      </c>
      <c r="U44" s="216">
        <v>0.31999773011008964</v>
      </c>
      <c r="V44" s="213">
        <v>9.4523351733548353E-2</v>
      </c>
      <c r="W44" s="214">
        <v>8.5086268021744266E-2</v>
      </c>
      <c r="X44" s="214">
        <v>8.8521009369431511E-2</v>
      </c>
      <c r="Y44" s="215">
        <v>8.595194085027727E-2</v>
      </c>
      <c r="Z44" s="216">
        <v>8.2850981727386225E-2</v>
      </c>
      <c r="AA44" s="215">
        <v>6.1154871922098862E-2</v>
      </c>
      <c r="AB44" s="215">
        <v>5.0815410068541719E-2</v>
      </c>
      <c r="AC44" s="215">
        <v>6.1217451284704259E-2</v>
      </c>
      <c r="AD44" s="215">
        <v>5.9496303142329017E-2</v>
      </c>
      <c r="AE44" s="215">
        <v>8.1205311542390191E-2</v>
      </c>
      <c r="AF44" s="213">
        <v>1</v>
      </c>
      <c r="AG44" s="214">
        <v>1</v>
      </c>
      <c r="AH44" s="214">
        <v>1</v>
      </c>
      <c r="AI44" s="215">
        <v>1</v>
      </c>
      <c r="AJ44" s="216">
        <v>1</v>
      </c>
    </row>
    <row r="45" spans="1:40">
      <c r="A45" s="220" t="s">
        <v>172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</row>
    <row r="46" spans="1:40">
      <c r="A46" s="202"/>
      <c r="B46" s="202"/>
      <c r="C46" s="202"/>
      <c r="D46" s="202"/>
      <c r="E46" s="202"/>
      <c r="F46" s="230"/>
      <c r="G46" s="202"/>
      <c r="H46" s="202"/>
      <c r="I46" s="202"/>
      <c r="J46" s="202"/>
      <c r="K46" s="202"/>
      <c r="L46" s="202"/>
      <c r="M46" s="202"/>
      <c r="N46" s="202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231"/>
    </row>
    <row r="47" spans="1:40">
      <c r="A47" s="232" t="s">
        <v>198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</row>
    <row r="48" spans="1:40">
      <c r="A48" s="190">
        <v>1</v>
      </c>
      <c r="B48" s="190" t="s">
        <v>199</v>
      </c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</row>
  </sheetData>
  <mergeCells count="18">
    <mergeCell ref="L4:P4"/>
    <mergeCell ref="AA4:AE4"/>
    <mergeCell ref="A1:AJ1"/>
    <mergeCell ref="A2:AJ2"/>
    <mergeCell ref="A24:AJ24"/>
    <mergeCell ref="A25:AJ25"/>
    <mergeCell ref="AA27:AE27"/>
    <mergeCell ref="AF4:AJ4"/>
    <mergeCell ref="G4:K4"/>
    <mergeCell ref="B4:F4"/>
    <mergeCell ref="AF27:AJ27"/>
    <mergeCell ref="B27:F27"/>
    <mergeCell ref="G27:K27"/>
    <mergeCell ref="L27:P27"/>
    <mergeCell ref="Q27:U27"/>
    <mergeCell ref="V27:Z27"/>
    <mergeCell ref="V4:Z4"/>
    <mergeCell ref="Q4:U4"/>
  </mergeCells>
  <phoneticPr fontId="12" type="noConversion"/>
  <pageMargins left="0.54" right="0.17" top="1" bottom="1" header="0.5" footer="0.5"/>
  <pageSetup paperSize="9" scale="6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27"/>
  <sheetViews>
    <sheetView zoomScale="125" zoomScaleNormal="125" zoomScalePageLayoutView="125" workbookViewId="0">
      <selection activeCell="N37" sqref="N37"/>
    </sheetView>
  </sheetViews>
  <sheetFormatPr baseColWidth="10" defaultColWidth="8.83203125" defaultRowHeight="10" x14ac:dyDescent="0"/>
  <cols>
    <col min="1" max="1" width="13.1640625" style="8" bestFit="1" customWidth="1"/>
    <col min="2" max="2" width="6" style="8" customWidth="1"/>
    <col min="3" max="3" width="6.1640625" style="8" customWidth="1"/>
    <col min="4" max="4" width="5.6640625" style="8" customWidth="1"/>
    <col min="5" max="5" width="6.33203125" style="8" customWidth="1"/>
    <col min="6" max="6" width="6.1640625" style="8" customWidth="1"/>
    <col min="7" max="7" width="5.5" style="8" customWidth="1"/>
    <col min="8" max="8" width="5.83203125" style="8" bestFit="1" customWidth="1"/>
    <col min="9" max="9" width="5.33203125" style="8" customWidth="1"/>
    <col min="10" max="12" width="5.83203125" style="8" bestFit="1" customWidth="1"/>
    <col min="13" max="13" width="5.5" style="8" customWidth="1"/>
    <col min="14" max="14" width="6.33203125" style="8" customWidth="1"/>
    <col min="15" max="15" width="5.5" style="8" customWidth="1"/>
    <col min="16" max="16" width="6.33203125" style="8" customWidth="1"/>
    <col min="17" max="21" width="6" style="8" bestFit="1" customWidth="1"/>
    <col min="22" max="31" width="5.5" style="8" customWidth="1"/>
    <col min="32" max="35" width="5.5" style="2" customWidth="1"/>
    <col min="36" max="36" width="8.33203125" style="2" customWidth="1"/>
    <col min="37" max="16384" width="8.83203125" style="2"/>
  </cols>
  <sheetData>
    <row r="1" spans="1:39">
      <c r="A1" s="746" t="s">
        <v>60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  <c r="AA1" s="746"/>
      <c r="AB1" s="746"/>
      <c r="AC1" s="746"/>
      <c r="AD1" s="746"/>
      <c r="AE1" s="746"/>
      <c r="AF1" s="746"/>
      <c r="AG1" s="746"/>
      <c r="AH1" s="746"/>
      <c r="AI1" s="746"/>
      <c r="AJ1" s="746"/>
    </row>
    <row r="2" spans="1:39">
      <c r="A2" s="746" t="s">
        <v>103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  <c r="AA2" s="746"/>
      <c r="AB2" s="746"/>
      <c r="AC2" s="746"/>
      <c r="AD2" s="746"/>
      <c r="AE2" s="746"/>
      <c r="AF2" s="746"/>
      <c r="AG2" s="746"/>
      <c r="AH2" s="746"/>
      <c r="AI2" s="746"/>
      <c r="AJ2" s="746"/>
    </row>
    <row r="3" spans="1:39">
      <c r="A3" s="224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30"/>
      <c r="AG3" s="130"/>
      <c r="AH3" s="130"/>
      <c r="AI3" s="130"/>
      <c r="AJ3" s="130"/>
    </row>
    <row r="4" spans="1:39" s="8" customFormat="1" ht="33.75" customHeight="1">
      <c r="A4" s="233"/>
      <c r="B4" s="747" t="s">
        <v>170</v>
      </c>
      <c r="C4" s="748"/>
      <c r="D4" s="748"/>
      <c r="E4" s="748"/>
      <c r="F4" s="749"/>
      <c r="G4" s="747" t="s">
        <v>99</v>
      </c>
      <c r="H4" s="748"/>
      <c r="I4" s="748"/>
      <c r="J4" s="748"/>
      <c r="K4" s="749"/>
      <c r="L4" s="747" t="s">
        <v>100</v>
      </c>
      <c r="M4" s="748"/>
      <c r="N4" s="748"/>
      <c r="O4" s="748"/>
      <c r="P4" s="749"/>
      <c r="Q4" s="747" t="s">
        <v>101</v>
      </c>
      <c r="R4" s="748"/>
      <c r="S4" s="748"/>
      <c r="T4" s="748"/>
      <c r="U4" s="749"/>
      <c r="V4" s="747" t="s">
        <v>186</v>
      </c>
      <c r="W4" s="748"/>
      <c r="X4" s="748"/>
      <c r="Y4" s="748"/>
      <c r="Z4" s="749"/>
      <c r="AA4" s="747" t="s">
        <v>187</v>
      </c>
      <c r="AB4" s="748"/>
      <c r="AC4" s="748"/>
      <c r="AD4" s="748"/>
      <c r="AE4" s="749"/>
      <c r="AF4" s="747" t="s">
        <v>34</v>
      </c>
      <c r="AG4" s="748">
        <v>2012</v>
      </c>
      <c r="AH4" s="748">
        <v>2012</v>
      </c>
      <c r="AI4" s="748">
        <v>2012</v>
      </c>
      <c r="AJ4" s="749">
        <v>2012</v>
      </c>
      <c r="AK4" s="115"/>
      <c r="AL4" s="115"/>
      <c r="AM4" s="115"/>
    </row>
    <row r="5" spans="1:39" ht="14">
      <c r="A5" s="193" t="s">
        <v>18</v>
      </c>
      <c r="B5" s="194">
        <v>2008</v>
      </c>
      <c r="C5" s="195">
        <v>2009</v>
      </c>
      <c r="D5" s="195">
        <v>2010</v>
      </c>
      <c r="E5" s="195">
        <v>2011</v>
      </c>
      <c r="F5" s="196">
        <v>2012</v>
      </c>
      <c r="G5" s="194">
        <v>2008</v>
      </c>
      <c r="H5" s="195">
        <v>2009</v>
      </c>
      <c r="I5" s="195">
        <v>2010</v>
      </c>
      <c r="J5" s="195">
        <v>2011</v>
      </c>
      <c r="K5" s="196">
        <v>2012</v>
      </c>
      <c r="L5" s="194">
        <v>2008</v>
      </c>
      <c r="M5" s="195">
        <v>2009</v>
      </c>
      <c r="N5" s="195">
        <v>2010</v>
      </c>
      <c r="O5" s="195">
        <v>2011</v>
      </c>
      <c r="P5" s="196">
        <v>2012</v>
      </c>
      <c r="Q5" s="194">
        <v>2008</v>
      </c>
      <c r="R5" s="195">
        <v>2009</v>
      </c>
      <c r="S5" s="195">
        <v>2010</v>
      </c>
      <c r="T5" s="195">
        <v>2011</v>
      </c>
      <c r="U5" s="196">
        <v>2012</v>
      </c>
      <c r="V5" s="194">
        <v>2008</v>
      </c>
      <c r="W5" s="195">
        <v>2009</v>
      </c>
      <c r="X5" s="195">
        <v>2010</v>
      </c>
      <c r="Y5" s="195">
        <v>2011</v>
      </c>
      <c r="Z5" s="196">
        <v>2012</v>
      </c>
      <c r="AA5" s="194">
        <v>2008</v>
      </c>
      <c r="AB5" s="195">
        <v>2009</v>
      </c>
      <c r="AC5" s="195">
        <v>2010</v>
      </c>
      <c r="AD5" s="195">
        <v>2011</v>
      </c>
      <c r="AE5" s="196">
        <v>2012</v>
      </c>
      <c r="AF5" s="194">
        <v>2008</v>
      </c>
      <c r="AG5" s="195">
        <v>2009</v>
      </c>
      <c r="AH5" s="195">
        <v>2010</v>
      </c>
      <c r="AI5" s="195">
        <v>2011</v>
      </c>
      <c r="AJ5" s="196">
        <v>2012</v>
      </c>
      <c r="AK5" s="81"/>
      <c r="AL5" s="114"/>
      <c r="AM5" s="81"/>
    </row>
    <row r="6" spans="1:39" s="36" customFormat="1" ht="12.75" customHeight="1">
      <c r="A6" s="226" t="s">
        <v>20</v>
      </c>
      <c r="B6" s="198">
        <v>176</v>
      </c>
      <c r="C6" s="199">
        <v>190</v>
      </c>
      <c r="D6" s="199">
        <v>188</v>
      </c>
      <c r="E6" s="200">
        <v>289</v>
      </c>
      <c r="F6" s="201">
        <v>252</v>
      </c>
      <c r="G6" s="198">
        <v>142</v>
      </c>
      <c r="H6" s="199">
        <v>155</v>
      </c>
      <c r="I6" s="199">
        <v>182</v>
      </c>
      <c r="J6" s="200">
        <v>218</v>
      </c>
      <c r="K6" s="201">
        <v>202</v>
      </c>
      <c r="L6" s="198">
        <v>99</v>
      </c>
      <c r="M6" s="199">
        <v>101</v>
      </c>
      <c r="N6" s="199">
        <v>106</v>
      </c>
      <c r="O6" s="200">
        <v>93</v>
      </c>
      <c r="P6" s="201">
        <v>88</v>
      </c>
      <c r="Q6" s="198">
        <v>487</v>
      </c>
      <c r="R6" s="199">
        <v>541</v>
      </c>
      <c r="S6" s="199">
        <v>592</v>
      </c>
      <c r="T6" s="200">
        <v>556</v>
      </c>
      <c r="U6" s="201">
        <v>555</v>
      </c>
      <c r="V6" s="198">
        <v>161</v>
      </c>
      <c r="W6" s="199">
        <v>193</v>
      </c>
      <c r="X6" s="199">
        <v>174</v>
      </c>
      <c r="Y6" s="200">
        <v>235</v>
      </c>
      <c r="Z6" s="201">
        <v>224</v>
      </c>
      <c r="AA6" s="200">
        <v>29</v>
      </c>
      <c r="AB6" s="200">
        <v>43</v>
      </c>
      <c r="AC6" s="200">
        <v>32</v>
      </c>
      <c r="AD6" s="200">
        <v>59</v>
      </c>
      <c r="AE6" s="201">
        <v>78</v>
      </c>
      <c r="AF6" s="198">
        <v>1121</v>
      </c>
      <c r="AG6" s="199">
        <v>1221</v>
      </c>
      <c r="AH6" s="199">
        <v>1327</v>
      </c>
      <c r="AI6" s="200">
        <v>1525</v>
      </c>
      <c r="AJ6" s="201">
        <v>1482</v>
      </c>
      <c r="AK6" s="120"/>
      <c r="AL6" s="114"/>
      <c r="AM6" s="120"/>
    </row>
    <row r="7" spans="1:39" ht="12">
      <c r="A7" s="130"/>
      <c r="B7" s="203">
        <v>0.15700267618198038</v>
      </c>
      <c r="C7" s="204">
        <v>0.15561015561015562</v>
      </c>
      <c r="D7" s="204">
        <v>0.14167294649585532</v>
      </c>
      <c r="E7" s="205">
        <v>0.18950819672131147</v>
      </c>
      <c r="F7" s="206">
        <v>0.17004048582995951</v>
      </c>
      <c r="G7" s="203">
        <v>0.12667261373773417</v>
      </c>
      <c r="H7" s="204">
        <v>0.12694512694512694</v>
      </c>
      <c r="I7" s="204">
        <v>0.13715146948003015</v>
      </c>
      <c r="J7" s="205">
        <v>0.14295081967213114</v>
      </c>
      <c r="K7" s="206">
        <v>0.13630229419703105</v>
      </c>
      <c r="L7" s="203">
        <v>8.8314005352363958E-2</v>
      </c>
      <c r="M7" s="204">
        <v>8.2719082719082723E-2</v>
      </c>
      <c r="N7" s="204">
        <v>7.9879427279577989E-2</v>
      </c>
      <c r="O7" s="205">
        <v>6.098360655737705E-2</v>
      </c>
      <c r="P7" s="206">
        <v>5.9379217273954114E-2</v>
      </c>
      <c r="Q7" s="203">
        <v>0.4344335414808207</v>
      </c>
      <c r="R7" s="204">
        <v>0.44307944307944308</v>
      </c>
      <c r="S7" s="204">
        <v>0.44611906556141673</v>
      </c>
      <c r="T7" s="205">
        <v>0.36459016393442623</v>
      </c>
      <c r="U7" s="206">
        <v>0.37449392712550605</v>
      </c>
      <c r="V7" s="203">
        <v>0.11506276150627615</v>
      </c>
      <c r="W7" s="204">
        <v>0.15806715806715807</v>
      </c>
      <c r="X7" s="204">
        <v>0.13112283345892992</v>
      </c>
      <c r="Y7" s="205">
        <v>0.1540983606557377</v>
      </c>
      <c r="Z7" s="206">
        <v>0.15114709851551958</v>
      </c>
      <c r="AA7" s="205">
        <v>2.5869759143621766E-2</v>
      </c>
      <c r="AB7" s="205">
        <v>3.5217035217035217E-2</v>
      </c>
      <c r="AC7" s="205">
        <v>2.4114544084400905E-2</v>
      </c>
      <c r="AD7" s="205">
        <v>3.8688524590163934E-2</v>
      </c>
      <c r="AE7" s="206">
        <v>5.2631578947368418E-2</v>
      </c>
      <c r="AF7" s="203">
        <v>1</v>
      </c>
      <c r="AG7" s="204">
        <v>1</v>
      </c>
      <c r="AH7" s="204">
        <v>1</v>
      </c>
      <c r="AI7" s="205">
        <v>1</v>
      </c>
      <c r="AJ7" s="206">
        <v>1</v>
      </c>
      <c r="AK7" s="81"/>
      <c r="AL7" s="117"/>
      <c r="AM7" s="81"/>
    </row>
    <row r="8" spans="1:39" s="33" customFormat="1" ht="12">
      <c r="A8" s="226" t="s">
        <v>21</v>
      </c>
      <c r="B8" s="208">
        <v>69</v>
      </c>
      <c r="C8" s="209">
        <v>114</v>
      </c>
      <c r="D8" s="209">
        <v>108</v>
      </c>
      <c r="E8" s="210">
        <v>119</v>
      </c>
      <c r="F8" s="211">
        <v>169</v>
      </c>
      <c r="G8" s="208">
        <v>37</v>
      </c>
      <c r="H8" s="209">
        <v>88</v>
      </c>
      <c r="I8" s="209">
        <v>97</v>
      </c>
      <c r="J8" s="210">
        <v>88</v>
      </c>
      <c r="K8" s="211">
        <v>87</v>
      </c>
      <c r="L8" s="208">
        <v>41</v>
      </c>
      <c r="M8" s="209">
        <v>43</v>
      </c>
      <c r="N8" s="209">
        <v>60</v>
      </c>
      <c r="O8" s="210">
        <v>77</v>
      </c>
      <c r="P8" s="211">
        <v>71</v>
      </c>
      <c r="Q8" s="208">
        <v>190</v>
      </c>
      <c r="R8" s="209">
        <v>257</v>
      </c>
      <c r="S8" s="209">
        <v>259</v>
      </c>
      <c r="T8" s="210">
        <v>254</v>
      </c>
      <c r="U8" s="211">
        <v>246</v>
      </c>
      <c r="V8" s="208">
        <v>70</v>
      </c>
      <c r="W8" s="209">
        <v>102</v>
      </c>
      <c r="X8" s="209">
        <v>72</v>
      </c>
      <c r="Y8" s="210">
        <v>59</v>
      </c>
      <c r="Z8" s="211">
        <v>102</v>
      </c>
      <c r="AA8" s="210">
        <v>25</v>
      </c>
      <c r="AB8" s="210">
        <v>47</v>
      </c>
      <c r="AC8" s="210">
        <v>53</v>
      </c>
      <c r="AD8" s="210">
        <v>29</v>
      </c>
      <c r="AE8" s="211">
        <v>41</v>
      </c>
      <c r="AF8" s="208">
        <v>471</v>
      </c>
      <c r="AG8" s="209">
        <v>692</v>
      </c>
      <c r="AH8" s="209">
        <v>710</v>
      </c>
      <c r="AI8" s="210">
        <v>678</v>
      </c>
      <c r="AJ8" s="211">
        <v>761</v>
      </c>
      <c r="AK8" s="120"/>
      <c r="AL8" s="117"/>
      <c r="AM8" s="120"/>
    </row>
    <row r="9" spans="1:39" ht="12">
      <c r="A9" s="130"/>
      <c r="B9" s="203">
        <v>0.1464968152866242</v>
      </c>
      <c r="C9" s="204">
        <v>0.16473988439306358</v>
      </c>
      <c r="D9" s="204">
        <v>0.15211267605633802</v>
      </c>
      <c r="E9" s="205">
        <v>0.17551622418879056</v>
      </c>
      <c r="F9" s="206">
        <v>0.22207621550591328</v>
      </c>
      <c r="G9" s="203">
        <v>0.12667261373773417</v>
      </c>
      <c r="H9" s="204">
        <v>0.12694512694512694</v>
      </c>
      <c r="I9" s="204">
        <v>0.13715146948003015</v>
      </c>
      <c r="J9" s="205">
        <v>0.12979351032448377</v>
      </c>
      <c r="K9" s="206">
        <v>0.11432325886990802</v>
      </c>
      <c r="L9" s="203">
        <v>8.8314005352363958E-2</v>
      </c>
      <c r="M9" s="204">
        <v>8.2719082719082723E-2</v>
      </c>
      <c r="N9" s="204">
        <v>7.9879427279577989E-2</v>
      </c>
      <c r="O9" s="205">
        <v>0.11356932153392331</v>
      </c>
      <c r="P9" s="206">
        <v>9.329829172141918E-2</v>
      </c>
      <c r="Q9" s="203">
        <v>0.4344335414808207</v>
      </c>
      <c r="R9" s="204">
        <v>0.44307944307944308</v>
      </c>
      <c r="S9" s="204">
        <v>0.44611906556141673</v>
      </c>
      <c r="T9" s="205">
        <v>0.37463126843657818</v>
      </c>
      <c r="U9" s="206">
        <v>0.32325886990801578</v>
      </c>
      <c r="V9" s="203">
        <v>0.11506276150627615</v>
      </c>
      <c r="W9" s="204">
        <v>0.15806715806715807</v>
      </c>
      <c r="X9" s="204">
        <v>0.13112283345892992</v>
      </c>
      <c r="Y9" s="205">
        <v>8.7020648967551628E-2</v>
      </c>
      <c r="Z9" s="206">
        <v>0.13403416557161629</v>
      </c>
      <c r="AA9" s="205">
        <v>2.5869759143621766E-2</v>
      </c>
      <c r="AB9" s="205">
        <v>3.5217035217035217E-2</v>
      </c>
      <c r="AC9" s="205">
        <v>2.4114544084400905E-2</v>
      </c>
      <c r="AD9" s="205">
        <v>4.2772861356932153E-2</v>
      </c>
      <c r="AE9" s="206">
        <v>5.387647831800263E-2</v>
      </c>
      <c r="AF9" s="203">
        <v>1</v>
      </c>
      <c r="AG9" s="204">
        <v>1</v>
      </c>
      <c r="AH9" s="204">
        <v>1</v>
      </c>
      <c r="AI9" s="205">
        <v>1</v>
      </c>
      <c r="AJ9" s="206">
        <v>1</v>
      </c>
      <c r="AK9" s="81"/>
      <c r="AL9" s="117"/>
      <c r="AM9" s="81"/>
    </row>
    <row r="10" spans="1:39" s="33" customFormat="1" ht="12">
      <c r="A10" s="226" t="s">
        <v>22</v>
      </c>
      <c r="B10" s="208">
        <v>139</v>
      </c>
      <c r="C10" s="209">
        <v>132</v>
      </c>
      <c r="D10" s="209">
        <v>141</v>
      </c>
      <c r="E10" s="210">
        <v>163</v>
      </c>
      <c r="F10" s="211">
        <v>167</v>
      </c>
      <c r="G10" s="208">
        <v>80</v>
      </c>
      <c r="H10" s="209">
        <v>105</v>
      </c>
      <c r="I10" s="209">
        <v>112</v>
      </c>
      <c r="J10" s="210">
        <v>115</v>
      </c>
      <c r="K10" s="211">
        <v>116</v>
      </c>
      <c r="L10" s="208">
        <v>49</v>
      </c>
      <c r="M10" s="209">
        <v>53</v>
      </c>
      <c r="N10" s="209">
        <v>62</v>
      </c>
      <c r="O10" s="210">
        <v>60</v>
      </c>
      <c r="P10" s="211">
        <v>65</v>
      </c>
      <c r="Q10" s="208">
        <v>404</v>
      </c>
      <c r="R10" s="209">
        <v>421</v>
      </c>
      <c r="S10" s="209">
        <v>462</v>
      </c>
      <c r="T10" s="210">
        <v>466</v>
      </c>
      <c r="U10" s="211">
        <v>421</v>
      </c>
      <c r="V10" s="208">
        <v>203</v>
      </c>
      <c r="W10" s="209">
        <v>218</v>
      </c>
      <c r="X10" s="209">
        <v>210</v>
      </c>
      <c r="Y10" s="210">
        <v>220</v>
      </c>
      <c r="Z10" s="211">
        <v>216</v>
      </c>
      <c r="AA10" s="210">
        <v>30</v>
      </c>
      <c r="AB10" s="210">
        <v>41</v>
      </c>
      <c r="AC10" s="210">
        <v>32</v>
      </c>
      <c r="AD10" s="210">
        <v>35</v>
      </c>
      <c r="AE10" s="211">
        <v>59</v>
      </c>
      <c r="AF10" s="208">
        <v>917</v>
      </c>
      <c r="AG10" s="209">
        <v>967</v>
      </c>
      <c r="AH10" s="209">
        <v>1050</v>
      </c>
      <c r="AI10" s="210">
        <v>1102</v>
      </c>
      <c r="AJ10" s="211">
        <v>1105</v>
      </c>
      <c r="AK10" s="120"/>
      <c r="AL10" s="117"/>
      <c r="AM10" s="120"/>
    </row>
    <row r="11" spans="1:39" ht="12">
      <c r="A11" s="130"/>
      <c r="B11" s="203">
        <v>0.15158124318429661</v>
      </c>
      <c r="C11" s="204">
        <v>0.13650465356773525</v>
      </c>
      <c r="D11" s="204">
        <v>0.13428571428571429</v>
      </c>
      <c r="E11" s="205">
        <v>0.14791288566243194</v>
      </c>
      <c r="F11" s="206">
        <v>0.151131221719457</v>
      </c>
      <c r="G11" s="203">
        <v>0.12667261373773417</v>
      </c>
      <c r="H11" s="204">
        <v>0.12694512694512694</v>
      </c>
      <c r="I11" s="204">
        <v>0.13715146948003015</v>
      </c>
      <c r="J11" s="205">
        <v>0.10435571687840291</v>
      </c>
      <c r="K11" s="206">
        <v>0.10497737556561086</v>
      </c>
      <c r="L11" s="203">
        <v>8.8314005352363958E-2</v>
      </c>
      <c r="M11" s="204">
        <v>8.2719082719082723E-2</v>
      </c>
      <c r="N11" s="204">
        <v>7.9879427279577989E-2</v>
      </c>
      <c r="O11" s="205">
        <v>5.4446460980036297E-2</v>
      </c>
      <c r="P11" s="206">
        <v>5.8823529411764705E-2</v>
      </c>
      <c r="Q11" s="203">
        <v>0.4344335414808207</v>
      </c>
      <c r="R11" s="204">
        <v>0.44307944307944308</v>
      </c>
      <c r="S11" s="204">
        <v>0.44611906556141673</v>
      </c>
      <c r="T11" s="205">
        <v>0.42286751361161523</v>
      </c>
      <c r="U11" s="206">
        <v>0.38099547511312215</v>
      </c>
      <c r="V11" s="203">
        <v>0.11506276150627615</v>
      </c>
      <c r="W11" s="204">
        <v>0.15806715806715807</v>
      </c>
      <c r="X11" s="204">
        <v>0.13112283345892992</v>
      </c>
      <c r="Y11" s="205">
        <v>0.19963702359346641</v>
      </c>
      <c r="Z11" s="206">
        <v>0.19547511312217195</v>
      </c>
      <c r="AA11" s="205">
        <v>2.5869759143621766E-2</v>
      </c>
      <c r="AB11" s="205">
        <v>3.5217035217035217E-2</v>
      </c>
      <c r="AC11" s="205">
        <v>2.4114544084400905E-2</v>
      </c>
      <c r="AD11" s="205">
        <v>3.1760435571687839E-2</v>
      </c>
      <c r="AE11" s="206">
        <v>5.3393665158371038E-2</v>
      </c>
      <c r="AF11" s="203">
        <v>1</v>
      </c>
      <c r="AG11" s="204">
        <v>1</v>
      </c>
      <c r="AH11" s="204">
        <v>1</v>
      </c>
      <c r="AI11" s="205">
        <v>1</v>
      </c>
      <c r="AJ11" s="206">
        <v>1</v>
      </c>
      <c r="AK11" s="81"/>
      <c r="AL11" s="117"/>
      <c r="AM11" s="81"/>
    </row>
    <row r="12" spans="1:39" s="33" customFormat="1" ht="12">
      <c r="A12" s="234" t="s">
        <v>23</v>
      </c>
      <c r="B12" s="208">
        <v>158</v>
      </c>
      <c r="C12" s="209">
        <v>180</v>
      </c>
      <c r="D12" s="209">
        <v>199</v>
      </c>
      <c r="E12" s="210">
        <v>228</v>
      </c>
      <c r="F12" s="211">
        <v>270</v>
      </c>
      <c r="G12" s="208">
        <v>171</v>
      </c>
      <c r="H12" s="209">
        <v>182</v>
      </c>
      <c r="I12" s="209">
        <v>181</v>
      </c>
      <c r="J12" s="210">
        <v>213</v>
      </c>
      <c r="K12" s="211">
        <v>219</v>
      </c>
      <c r="L12" s="208">
        <v>102</v>
      </c>
      <c r="M12" s="209">
        <v>124</v>
      </c>
      <c r="N12" s="209">
        <v>139</v>
      </c>
      <c r="O12" s="210">
        <v>153</v>
      </c>
      <c r="P12" s="211">
        <v>157</v>
      </c>
      <c r="Q12" s="208">
        <v>524</v>
      </c>
      <c r="R12" s="209">
        <v>558</v>
      </c>
      <c r="S12" s="209">
        <v>586</v>
      </c>
      <c r="T12" s="210">
        <v>652</v>
      </c>
      <c r="U12" s="211">
        <v>657</v>
      </c>
      <c r="V12" s="208">
        <v>176</v>
      </c>
      <c r="W12" s="209">
        <v>206</v>
      </c>
      <c r="X12" s="209">
        <v>195</v>
      </c>
      <c r="Y12" s="210">
        <v>277</v>
      </c>
      <c r="Z12" s="211">
        <v>267</v>
      </c>
      <c r="AA12" s="210">
        <v>50</v>
      </c>
      <c r="AB12" s="210">
        <v>86</v>
      </c>
      <c r="AC12" s="210">
        <v>58</v>
      </c>
      <c r="AD12" s="210">
        <v>67</v>
      </c>
      <c r="AE12" s="211">
        <v>104</v>
      </c>
      <c r="AF12" s="208">
        <v>1261</v>
      </c>
      <c r="AG12" s="209">
        <v>1374</v>
      </c>
      <c r="AH12" s="209">
        <v>1459</v>
      </c>
      <c r="AI12" s="210">
        <v>1696</v>
      </c>
      <c r="AJ12" s="211">
        <v>1784</v>
      </c>
      <c r="AK12" s="120"/>
      <c r="AL12" s="117"/>
      <c r="AM12" s="120"/>
    </row>
    <row r="13" spans="1:39" ht="12">
      <c r="A13" s="235"/>
      <c r="B13" s="203">
        <v>0.12529738302934179</v>
      </c>
      <c r="C13" s="204">
        <v>0.13100436681222707</v>
      </c>
      <c r="D13" s="204">
        <v>0.13639479095270735</v>
      </c>
      <c r="E13" s="205">
        <v>0.13443396226415094</v>
      </c>
      <c r="F13" s="206">
        <v>0.15134529147982062</v>
      </c>
      <c r="G13" s="203">
        <v>0.12667261373773417</v>
      </c>
      <c r="H13" s="204">
        <v>0.12694512694512694</v>
      </c>
      <c r="I13" s="204">
        <v>0.13715146948003015</v>
      </c>
      <c r="J13" s="205">
        <v>0.12558962264150944</v>
      </c>
      <c r="K13" s="206">
        <v>0.12275784753363228</v>
      </c>
      <c r="L13" s="203">
        <v>8.8314005352363958E-2</v>
      </c>
      <c r="M13" s="204">
        <v>8.2719082719082723E-2</v>
      </c>
      <c r="N13" s="204">
        <v>7.9879427279577989E-2</v>
      </c>
      <c r="O13" s="205">
        <v>9.0212264150943397E-2</v>
      </c>
      <c r="P13" s="206">
        <v>8.800448430493274E-2</v>
      </c>
      <c r="Q13" s="203">
        <v>0.4344335414808207</v>
      </c>
      <c r="R13" s="204">
        <v>0.44307944307944308</v>
      </c>
      <c r="S13" s="204">
        <v>0.44611906556141673</v>
      </c>
      <c r="T13" s="205">
        <v>0.38443396226415094</v>
      </c>
      <c r="U13" s="206">
        <v>0.36827354260089684</v>
      </c>
      <c r="V13" s="203">
        <v>0.11506276150627615</v>
      </c>
      <c r="W13" s="204">
        <v>0.15806715806715807</v>
      </c>
      <c r="X13" s="204">
        <v>0.13112283345892992</v>
      </c>
      <c r="Y13" s="205">
        <v>0.16332547169811321</v>
      </c>
      <c r="Z13" s="206">
        <v>0.14966367713004483</v>
      </c>
      <c r="AA13" s="205">
        <v>2.5869759143621766E-2</v>
      </c>
      <c r="AB13" s="205">
        <v>3.5217035217035217E-2</v>
      </c>
      <c r="AC13" s="205">
        <v>2.4114544084400905E-2</v>
      </c>
      <c r="AD13" s="205">
        <v>3.9504716981132074E-2</v>
      </c>
      <c r="AE13" s="206">
        <v>5.829596412556054E-2</v>
      </c>
      <c r="AF13" s="203">
        <v>1</v>
      </c>
      <c r="AG13" s="204">
        <v>1</v>
      </c>
      <c r="AH13" s="204">
        <v>1</v>
      </c>
      <c r="AI13" s="205">
        <v>1</v>
      </c>
      <c r="AJ13" s="206">
        <v>1</v>
      </c>
      <c r="AK13" s="81"/>
      <c r="AL13" s="117"/>
      <c r="AM13" s="81"/>
    </row>
    <row r="14" spans="1:39" s="33" customFormat="1" ht="14">
      <c r="A14" s="226" t="s">
        <v>24</v>
      </c>
      <c r="B14" s="208">
        <v>173</v>
      </c>
      <c r="C14" s="209">
        <v>174</v>
      </c>
      <c r="D14" s="209">
        <v>193</v>
      </c>
      <c r="E14" s="210">
        <v>203</v>
      </c>
      <c r="F14" s="211">
        <v>194</v>
      </c>
      <c r="G14" s="208">
        <v>194</v>
      </c>
      <c r="H14" s="209">
        <v>220</v>
      </c>
      <c r="I14" s="209">
        <v>204</v>
      </c>
      <c r="J14" s="210">
        <v>245</v>
      </c>
      <c r="K14" s="211">
        <v>240</v>
      </c>
      <c r="L14" s="208">
        <v>47</v>
      </c>
      <c r="M14" s="209">
        <v>55</v>
      </c>
      <c r="N14" s="209">
        <v>65</v>
      </c>
      <c r="O14" s="210">
        <v>49</v>
      </c>
      <c r="P14" s="211">
        <v>55</v>
      </c>
      <c r="Q14" s="208">
        <v>646</v>
      </c>
      <c r="R14" s="209">
        <v>656</v>
      </c>
      <c r="S14" s="209">
        <v>758</v>
      </c>
      <c r="T14" s="210">
        <v>749</v>
      </c>
      <c r="U14" s="211">
        <v>699</v>
      </c>
      <c r="V14" s="208">
        <v>174</v>
      </c>
      <c r="W14" s="209">
        <v>211</v>
      </c>
      <c r="X14" s="209">
        <v>193</v>
      </c>
      <c r="Y14" s="210">
        <v>195</v>
      </c>
      <c r="Z14" s="211">
        <v>194</v>
      </c>
      <c r="AA14" s="210">
        <v>121</v>
      </c>
      <c r="AB14" s="210">
        <v>151</v>
      </c>
      <c r="AC14" s="210">
        <v>159</v>
      </c>
      <c r="AD14" s="210">
        <v>146</v>
      </c>
      <c r="AE14" s="211">
        <v>182</v>
      </c>
      <c r="AF14" s="208">
        <v>1393</v>
      </c>
      <c r="AG14" s="209">
        <v>1476</v>
      </c>
      <c r="AH14" s="209">
        <v>1629</v>
      </c>
      <c r="AI14" s="210">
        <v>1675</v>
      </c>
      <c r="AJ14" s="211">
        <v>1698</v>
      </c>
      <c r="AK14" s="120"/>
      <c r="AL14" s="118"/>
      <c r="AM14" s="120"/>
    </row>
    <row r="15" spans="1:39">
      <c r="A15" s="130"/>
      <c r="B15" s="203">
        <v>0.12419239052404882</v>
      </c>
      <c r="C15" s="204">
        <v>0.11788617886178862</v>
      </c>
      <c r="D15" s="204">
        <v>0.11847759361571517</v>
      </c>
      <c r="E15" s="205">
        <v>0.12119402985074627</v>
      </c>
      <c r="F15" s="206">
        <v>0.11425206124852769</v>
      </c>
      <c r="G15" s="203">
        <v>0.12667261373773417</v>
      </c>
      <c r="H15" s="204">
        <v>0.12694512694512694</v>
      </c>
      <c r="I15" s="204">
        <v>0.13715146948003015</v>
      </c>
      <c r="J15" s="205">
        <v>0.14626865671641792</v>
      </c>
      <c r="K15" s="206">
        <v>0.14134275618374559</v>
      </c>
      <c r="L15" s="203">
        <v>8.8314005352363958E-2</v>
      </c>
      <c r="M15" s="204">
        <v>8.2719082719082723E-2</v>
      </c>
      <c r="N15" s="204">
        <v>7.9879427279577989E-2</v>
      </c>
      <c r="O15" s="205">
        <v>2.9253731343283584E-2</v>
      </c>
      <c r="P15" s="206">
        <v>3.2391048292108364E-2</v>
      </c>
      <c r="Q15" s="203">
        <v>0.4344335414808207</v>
      </c>
      <c r="R15" s="204">
        <v>0.44307944307944308</v>
      </c>
      <c r="S15" s="204">
        <v>0.44611906556141673</v>
      </c>
      <c r="T15" s="205">
        <v>0.44716417910447759</v>
      </c>
      <c r="U15" s="206">
        <v>0.41166077738515899</v>
      </c>
      <c r="V15" s="203">
        <v>0.11506276150627615</v>
      </c>
      <c r="W15" s="204">
        <v>0.15806715806715807</v>
      </c>
      <c r="X15" s="204">
        <v>0.13112283345892992</v>
      </c>
      <c r="Y15" s="205">
        <v>0.11641791044776119</v>
      </c>
      <c r="Z15" s="206">
        <v>0.11425206124852769</v>
      </c>
      <c r="AA15" s="205">
        <v>2.5869759143621766E-2</v>
      </c>
      <c r="AB15" s="205">
        <v>3.5217035217035217E-2</v>
      </c>
      <c r="AC15" s="205">
        <v>2.4114544084400905E-2</v>
      </c>
      <c r="AD15" s="205">
        <v>8.7164179104477615E-2</v>
      </c>
      <c r="AE15" s="206">
        <v>0.1071849234393404</v>
      </c>
      <c r="AF15" s="203">
        <v>1</v>
      </c>
      <c r="AG15" s="204">
        <v>1</v>
      </c>
      <c r="AH15" s="204">
        <v>1</v>
      </c>
      <c r="AI15" s="205">
        <v>1</v>
      </c>
      <c r="AJ15" s="206">
        <v>1</v>
      </c>
      <c r="AK15" s="81"/>
      <c r="AL15" s="81"/>
      <c r="AM15" s="81"/>
    </row>
    <row r="16" spans="1:39" s="33" customFormat="1">
      <c r="A16" s="226" t="s">
        <v>25</v>
      </c>
      <c r="B16" s="208">
        <v>40</v>
      </c>
      <c r="C16" s="209">
        <v>69</v>
      </c>
      <c r="D16" s="209">
        <v>70</v>
      </c>
      <c r="E16" s="210">
        <v>61</v>
      </c>
      <c r="F16" s="211">
        <v>80</v>
      </c>
      <c r="G16" s="208">
        <v>68</v>
      </c>
      <c r="H16" s="209">
        <v>85</v>
      </c>
      <c r="I16" s="209">
        <v>88</v>
      </c>
      <c r="J16" s="210">
        <v>103</v>
      </c>
      <c r="K16" s="211">
        <v>121</v>
      </c>
      <c r="L16" s="208">
        <v>19</v>
      </c>
      <c r="M16" s="209">
        <v>25</v>
      </c>
      <c r="N16" s="209">
        <v>35</v>
      </c>
      <c r="O16" s="210">
        <v>25</v>
      </c>
      <c r="P16" s="211">
        <v>42</v>
      </c>
      <c r="Q16" s="208">
        <v>132</v>
      </c>
      <c r="R16" s="209">
        <v>141</v>
      </c>
      <c r="S16" s="209">
        <v>195</v>
      </c>
      <c r="T16" s="210">
        <v>191</v>
      </c>
      <c r="U16" s="211">
        <v>196</v>
      </c>
      <c r="V16" s="208">
        <v>73</v>
      </c>
      <c r="W16" s="209">
        <v>96</v>
      </c>
      <c r="X16" s="209">
        <v>93</v>
      </c>
      <c r="Y16" s="210">
        <v>94</v>
      </c>
      <c r="Z16" s="211">
        <v>75</v>
      </c>
      <c r="AA16" s="210">
        <v>59</v>
      </c>
      <c r="AB16" s="210">
        <v>65</v>
      </c>
      <c r="AC16" s="210">
        <v>54</v>
      </c>
      <c r="AD16" s="210">
        <v>62</v>
      </c>
      <c r="AE16" s="211">
        <v>57</v>
      </c>
      <c r="AF16" s="208">
        <v>401</v>
      </c>
      <c r="AG16" s="209">
        <v>480</v>
      </c>
      <c r="AH16" s="209">
        <v>557</v>
      </c>
      <c r="AI16" s="210">
        <v>559</v>
      </c>
      <c r="AJ16" s="211">
        <v>604</v>
      </c>
      <c r="AK16" s="120"/>
      <c r="AL16" s="120"/>
      <c r="AM16" s="120"/>
    </row>
    <row r="17" spans="1:39">
      <c r="A17" s="130"/>
      <c r="B17" s="203">
        <v>9.9750623441396513E-2</v>
      </c>
      <c r="C17" s="204">
        <v>0.14374999999999999</v>
      </c>
      <c r="D17" s="204">
        <v>0.12567324955116696</v>
      </c>
      <c r="E17" s="205">
        <v>0.10912343470483005</v>
      </c>
      <c r="F17" s="206">
        <v>0.13245033112582782</v>
      </c>
      <c r="G17" s="203">
        <v>0.12667261373773417</v>
      </c>
      <c r="H17" s="204">
        <v>0.12694512694512694</v>
      </c>
      <c r="I17" s="204">
        <v>0.13715146948003015</v>
      </c>
      <c r="J17" s="205">
        <v>0.18425760286225404</v>
      </c>
      <c r="K17" s="206">
        <v>0.20033112582781457</v>
      </c>
      <c r="L17" s="203">
        <v>8.8314005352363958E-2</v>
      </c>
      <c r="M17" s="204">
        <v>8.2719082719082723E-2</v>
      </c>
      <c r="N17" s="204">
        <v>7.9879427279577989E-2</v>
      </c>
      <c r="O17" s="205">
        <v>4.4722719141323794E-2</v>
      </c>
      <c r="P17" s="206">
        <v>6.9536423841059597E-2</v>
      </c>
      <c r="Q17" s="203">
        <v>0.4344335414808207</v>
      </c>
      <c r="R17" s="204">
        <v>0.44307944307944308</v>
      </c>
      <c r="S17" s="204">
        <v>0.44611906556141673</v>
      </c>
      <c r="T17" s="205">
        <v>0.34168157423971379</v>
      </c>
      <c r="U17" s="206">
        <v>0.32450331125827814</v>
      </c>
      <c r="V17" s="203">
        <v>0.11506276150627615</v>
      </c>
      <c r="W17" s="204">
        <v>0.15806715806715807</v>
      </c>
      <c r="X17" s="204">
        <v>0.13112283345892992</v>
      </c>
      <c r="Y17" s="205">
        <v>0.16815742397137745</v>
      </c>
      <c r="Z17" s="206">
        <v>0.12417218543046357</v>
      </c>
      <c r="AA17" s="205">
        <v>2.5869759143621766E-2</v>
      </c>
      <c r="AB17" s="205">
        <v>3.5217035217035217E-2</v>
      </c>
      <c r="AC17" s="205">
        <v>2.4114544084400905E-2</v>
      </c>
      <c r="AD17" s="205">
        <v>0.11091234347048301</v>
      </c>
      <c r="AE17" s="206">
        <v>9.4370860927152314E-2</v>
      </c>
      <c r="AF17" s="203">
        <v>1</v>
      </c>
      <c r="AG17" s="204">
        <v>1</v>
      </c>
      <c r="AH17" s="204">
        <v>1</v>
      </c>
      <c r="AI17" s="205">
        <v>1</v>
      </c>
      <c r="AJ17" s="206">
        <v>1</v>
      </c>
      <c r="AK17" s="81"/>
      <c r="AL17" s="81"/>
      <c r="AM17" s="81"/>
    </row>
    <row r="18" spans="1:39" s="33" customFormat="1">
      <c r="A18" s="226" t="s">
        <v>26</v>
      </c>
      <c r="B18" s="208">
        <v>88</v>
      </c>
      <c r="C18" s="209">
        <v>91</v>
      </c>
      <c r="D18" s="209">
        <v>99</v>
      </c>
      <c r="E18" s="210">
        <v>110</v>
      </c>
      <c r="F18" s="211">
        <v>136</v>
      </c>
      <c r="G18" s="208">
        <v>83</v>
      </c>
      <c r="H18" s="209">
        <v>86</v>
      </c>
      <c r="I18" s="209">
        <v>80</v>
      </c>
      <c r="J18" s="210">
        <v>80</v>
      </c>
      <c r="K18" s="211">
        <v>70</v>
      </c>
      <c r="L18" s="208">
        <v>36</v>
      </c>
      <c r="M18" s="209">
        <v>30</v>
      </c>
      <c r="N18" s="209">
        <v>33</v>
      </c>
      <c r="O18" s="210">
        <v>32</v>
      </c>
      <c r="P18" s="211">
        <v>32</v>
      </c>
      <c r="Q18" s="208">
        <v>424</v>
      </c>
      <c r="R18" s="209">
        <v>403</v>
      </c>
      <c r="S18" s="209">
        <v>406</v>
      </c>
      <c r="T18" s="210">
        <v>424</v>
      </c>
      <c r="U18" s="211">
        <v>401</v>
      </c>
      <c r="V18" s="208">
        <v>217</v>
      </c>
      <c r="W18" s="209">
        <v>179</v>
      </c>
      <c r="X18" s="209">
        <v>178</v>
      </c>
      <c r="Y18" s="210">
        <v>202</v>
      </c>
      <c r="Z18" s="211">
        <v>216</v>
      </c>
      <c r="AA18" s="210">
        <v>51</v>
      </c>
      <c r="AB18" s="210">
        <v>81</v>
      </c>
      <c r="AC18" s="210">
        <v>63</v>
      </c>
      <c r="AD18" s="210">
        <v>70</v>
      </c>
      <c r="AE18" s="211">
        <v>96</v>
      </c>
      <c r="AF18" s="208">
        <v>921</v>
      </c>
      <c r="AG18" s="209">
        <v>878</v>
      </c>
      <c r="AH18" s="209">
        <v>885</v>
      </c>
      <c r="AI18" s="210">
        <v>961</v>
      </c>
      <c r="AJ18" s="211">
        <v>994</v>
      </c>
      <c r="AK18" s="120"/>
      <c r="AL18" s="120"/>
      <c r="AM18" s="120"/>
    </row>
    <row r="19" spans="1:39">
      <c r="A19" s="130"/>
      <c r="B19" s="213">
        <v>9.5548317046688383E-2</v>
      </c>
      <c r="C19" s="214">
        <v>0.10364464692482915</v>
      </c>
      <c r="D19" s="214">
        <v>0.11186440677966102</v>
      </c>
      <c r="E19" s="215">
        <v>0.11446409989594172</v>
      </c>
      <c r="F19" s="216">
        <v>0.13682092555331993</v>
      </c>
      <c r="G19" s="213">
        <v>0.12667261373773417</v>
      </c>
      <c r="H19" s="214">
        <v>0.12694512694512694</v>
      </c>
      <c r="I19" s="214">
        <v>0.13715146948003015</v>
      </c>
      <c r="J19" s="215">
        <v>8.3246618106139439E-2</v>
      </c>
      <c r="K19" s="216">
        <v>7.0422535211267609E-2</v>
      </c>
      <c r="L19" s="213">
        <v>8.8314005352363958E-2</v>
      </c>
      <c r="M19" s="214">
        <v>8.2719082719082723E-2</v>
      </c>
      <c r="N19" s="214">
        <v>7.9879427279577989E-2</v>
      </c>
      <c r="O19" s="215">
        <v>3.3298647242455778E-2</v>
      </c>
      <c r="P19" s="216">
        <v>3.2193158953722337E-2</v>
      </c>
      <c r="Q19" s="213">
        <v>0.4344335414808207</v>
      </c>
      <c r="R19" s="214">
        <v>0.44307944307944308</v>
      </c>
      <c r="S19" s="214">
        <v>0.44611906556141673</v>
      </c>
      <c r="T19" s="215">
        <v>0.441207075962539</v>
      </c>
      <c r="U19" s="216">
        <v>0.40342052313883298</v>
      </c>
      <c r="V19" s="213">
        <v>0.11506276150627615</v>
      </c>
      <c r="W19" s="214">
        <v>0.15806715806715807</v>
      </c>
      <c r="X19" s="214">
        <v>0.13112283345892992</v>
      </c>
      <c r="Y19" s="215">
        <v>0.21019771071800208</v>
      </c>
      <c r="Z19" s="216">
        <v>0.21730382293762576</v>
      </c>
      <c r="AA19" s="215">
        <v>2.5869759143621766E-2</v>
      </c>
      <c r="AB19" s="215">
        <v>3.5217035217035217E-2</v>
      </c>
      <c r="AC19" s="215">
        <v>2.4114544084400905E-2</v>
      </c>
      <c r="AD19" s="215">
        <v>7.2840790842872011E-2</v>
      </c>
      <c r="AE19" s="216">
        <v>9.6579476861166996E-2</v>
      </c>
      <c r="AF19" s="213">
        <v>1</v>
      </c>
      <c r="AG19" s="214">
        <v>1</v>
      </c>
      <c r="AH19" s="214">
        <v>1</v>
      </c>
      <c r="AI19" s="215">
        <v>1</v>
      </c>
      <c r="AJ19" s="216">
        <v>1</v>
      </c>
      <c r="AK19" s="81"/>
      <c r="AL19" s="81"/>
      <c r="AM19" s="81"/>
    </row>
    <row r="20" spans="1:39">
      <c r="A20" s="228" t="s">
        <v>27</v>
      </c>
      <c r="B20" s="208">
        <v>843</v>
      </c>
      <c r="C20" s="209">
        <v>950</v>
      </c>
      <c r="D20" s="218">
        <v>998</v>
      </c>
      <c r="E20" s="210">
        <v>1173</v>
      </c>
      <c r="F20" s="211">
        <v>1268</v>
      </c>
      <c r="G20" s="208">
        <v>775</v>
      </c>
      <c r="H20" s="209">
        <v>921</v>
      </c>
      <c r="I20" s="218">
        <v>944</v>
      </c>
      <c r="J20" s="210">
        <v>1062</v>
      </c>
      <c r="K20" s="211">
        <v>1055</v>
      </c>
      <c r="L20" s="208">
        <v>393</v>
      </c>
      <c r="M20" s="209">
        <v>431</v>
      </c>
      <c r="N20" s="210">
        <v>500</v>
      </c>
      <c r="O20" s="210">
        <v>489</v>
      </c>
      <c r="P20" s="211">
        <v>510</v>
      </c>
      <c r="Q20" s="208">
        <v>2807</v>
      </c>
      <c r="R20" s="209">
        <v>2977</v>
      </c>
      <c r="S20" s="218">
        <v>3258</v>
      </c>
      <c r="T20" s="210">
        <v>3292</v>
      </c>
      <c r="U20" s="211">
        <v>3175</v>
      </c>
      <c r="V20" s="208">
        <v>1074</v>
      </c>
      <c r="W20" s="209">
        <v>1205</v>
      </c>
      <c r="X20" s="218">
        <v>1115</v>
      </c>
      <c r="Y20" s="210">
        <v>1282</v>
      </c>
      <c r="Z20" s="211">
        <v>1294</v>
      </c>
      <c r="AA20" s="210">
        <v>365</v>
      </c>
      <c r="AB20" s="210">
        <v>514</v>
      </c>
      <c r="AC20" s="210">
        <v>451</v>
      </c>
      <c r="AD20" s="210">
        <v>468</v>
      </c>
      <c r="AE20" s="211">
        <v>617</v>
      </c>
      <c r="AF20" s="208">
        <v>6485</v>
      </c>
      <c r="AG20" s="209">
        <v>7088</v>
      </c>
      <c r="AH20" s="218">
        <v>7617</v>
      </c>
      <c r="AI20" s="210">
        <v>8196</v>
      </c>
      <c r="AJ20" s="211">
        <v>8428</v>
      </c>
      <c r="AK20" s="81"/>
      <c r="AL20" s="81"/>
      <c r="AM20" s="81"/>
    </row>
    <row r="21" spans="1:39">
      <c r="A21" s="229"/>
      <c r="B21" s="213">
        <v>0.12999228989976869</v>
      </c>
      <c r="C21" s="214">
        <v>0.1340293453724605</v>
      </c>
      <c r="D21" s="214">
        <v>0.13102271235394514</v>
      </c>
      <c r="E21" s="215">
        <v>0.14311859443631039</v>
      </c>
      <c r="F21" s="216">
        <v>0.15045087802562884</v>
      </c>
      <c r="G21" s="213">
        <v>0.12667261373773417</v>
      </c>
      <c r="H21" s="214">
        <v>0.12694512694512694</v>
      </c>
      <c r="I21" s="214">
        <v>0.13715146948003015</v>
      </c>
      <c r="J21" s="215">
        <v>0.12957540263543191</v>
      </c>
      <c r="K21" s="216">
        <v>0.12517797816801138</v>
      </c>
      <c r="L21" s="213">
        <v>8.8314005352363958E-2</v>
      </c>
      <c r="M21" s="214">
        <v>8.2719082719082723E-2</v>
      </c>
      <c r="N21" s="214">
        <v>7.9879427279577989E-2</v>
      </c>
      <c r="O21" s="215">
        <v>5.9663250366032212E-2</v>
      </c>
      <c r="P21" s="216">
        <v>6.0512577123872806E-2</v>
      </c>
      <c r="Q21" s="213">
        <v>0.4344335414808207</v>
      </c>
      <c r="R21" s="214">
        <v>0.44307944307944308</v>
      </c>
      <c r="S21" s="214">
        <v>0.44611906556141673</v>
      </c>
      <c r="T21" s="215">
        <v>0.40165934602244996</v>
      </c>
      <c r="U21" s="216">
        <v>0.37672045562411011</v>
      </c>
      <c r="V21" s="213">
        <v>0.11506276150627615</v>
      </c>
      <c r="W21" s="214">
        <v>0.15806715806715807</v>
      </c>
      <c r="X21" s="214">
        <v>0.13112283345892992</v>
      </c>
      <c r="Y21" s="215">
        <v>0.15641776476329916</v>
      </c>
      <c r="Z21" s="216">
        <v>0.1535358329378263</v>
      </c>
      <c r="AA21" s="215">
        <v>2.5869759143621766E-2</v>
      </c>
      <c r="AB21" s="215">
        <v>3.5217035217035217E-2</v>
      </c>
      <c r="AC21" s="215">
        <v>2.4114544084400905E-2</v>
      </c>
      <c r="AD21" s="215">
        <v>5.7101024890190338E-2</v>
      </c>
      <c r="AE21" s="216">
        <v>7.3208353108685328E-2</v>
      </c>
      <c r="AF21" s="213">
        <v>1</v>
      </c>
      <c r="AG21" s="214">
        <v>1</v>
      </c>
      <c r="AH21" s="214">
        <v>1</v>
      </c>
      <c r="AI21" s="215">
        <v>1</v>
      </c>
      <c r="AJ21" s="216">
        <v>1</v>
      </c>
      <c r="AK21" s="81"/>
      <c r="AL21" s="81"/>
      <c r="AM21" s="81"/>
    </row>
    <row r="22" spans="1:39">
      <c r="A22" s="220" t="s">
        <v>172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30"/>
      <c r="AG22" s="130"/>
      <c r="AH22" s="130"/>
      <c r="AI22" s="130"/>
      <c r="AJ22" s="130"/>
      <c r="AK22" s="81"/>
      <c r="AL22" s="81"/>
      <c r="AM22" s="81"/>
    </row>
    <row r="23" spans="1:39">
      <c r="A23" s="202"/>
      <c r="B23" s="202"/>
      <c r="C23" s="202"/>
      <c r="D23" s="202"/>
      <c r="E23" s="202"/>
      <c r="F23" s="236"/>
      <c r="G23" s="202"/>
      <c r="H23" s="202"/>
      <c r="I23" s="202"/>
      <c r="J23" s="202"/>
      <c r="K23" s="202"/>
      <c r="L23" s="202"/>
      <c r="M23" s="202"/>
      <c r="N23" s="202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30"/>
      <c r="AG23" s="130"/>
      <c r="AH23" s="130"/>
      <c r="AI23" s="130"/>
      <c r="AJ23" s="237"/>
      <c r="AK23" s="81"/>
      <c r="AL23" s="81"/>
      <c r="AM23" s="81"/>
    </row>
    <row r="24" spans="1:39">
      <c r="A24" s="190"/>
      <c r="B24" s="232" t="s">
        <v>198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30"/>
      <c r="AG24" s="130"/>
      <c r="AH24" s="130"/>
      <c r="AI24" s="130"/>
      <c r="AJ24" s="130"/>
    </row>
    <row r="25" spans="1:39">
      <c r="A25" s="190"/>
      <c r="B25" s="190">
        <v>1</v>
      </c>
      <c r="C25" s="190" t="s">
        <v>199</v>
      </c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30"/>
      <c r="AG25" s="130"/>
      <c r="AH25" s="130"/>
      <c r="AI25" s="130"/>
      <c r="AJ25" s="130"/>
    </row>
    <row r="27" spans="1:39">
      <c r="F27" s="123"/>
    </row>
  </sheetData>
  <mergeCells count="9">
    <mergeCell ref="Q4:U4"/>
    <mergeCell ref="AF4:AJ4"/>
    <mergeCell ref="A1:AJ1"/>
    <mergeCell ref="A2:AJ2"/>
    <mergeCell ref="B4:F4"/>
    <mergeCell ref="G4:K4"/>
    <mergeCell ref="L4:P4"/>
    <mergeCell ref="V4:Z4"/>
    <mergeCell ref="AA4:AE4"/>
  </mergeCells>
  <phoneticPr fontId="12" type="noConversion"/>
  <pageMargins left="0.32" right="0.33" top="0.67" bottom="1" header="0.5" footer="0.5"/>
  <pageSetup paperSize="9" scale="66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1"/>
  <sheetViews>
    <sheetView workbookViewId="0">
      <selection activeCell="F33" sqref="F33"/>
    </sheetView>
  </sheetViews>
  <sheetFormatPr baseColWidth="10" defaultColWidth="8.83203125" defaultRowHeight="10" x14ac:dyDescent="0"/>
  <cols>
    <col min="1" max="1" width="13" style="2" customWidth="1"/>
    <col min="2" max="2" width="8" style="2" customWidth="1"/>
    <col min="3" max="3" width="6.83203125" style="2" customWidth="1"/>
    <col min="4" max="4" width="7.5" style="2" customWidth="1"/>
    <col min="5" max="5" width="7.33203125" style="2" customWidth="1"/>
    <col min="6" max="6" width="6.33203125" style="2" customWidth="1"/>
    <col min="7" max="7" width="7.5" style="2" customWidth="1"/>
    <col min="8" max="8" width="6.5" style="2" customWidth="1"/>
    <col min="9" max="10" width="7.33203125" style="2" customWidth="1"/>
    <col min="11" max="11" width="7.1640625" style="2" customWidth="1"/>
    <col min="12" max="12" width="7.5" style="2" customWidth="1"/>
    <col min="13" max="13" width="8" style="2" customWidth="1"/>
    <col min="14" max="14" width="7.1640625" style="2" customWidth="1"/>
    <col min="15" max="15" width="7.6640625" style="2" customWidth="1"/>
    <col min="16" max="16" width="7.1640625" style="2" customWidth="1"/>
    <col min="17" max="21" width="7.5" style="2" customWidth="1"/>
    <col min="22" max="25" width="11.1640625" style="2" customWidth="1"/>
    <col min="26" max="26" width="10.5" style="2" customWidth="1"/>
    <col min="27" max="27" width="5.5" style="2" customWidth="1"/>
    <col min="28" max="28" width="8.83203125" style="2"/>
    <col min="29" max="32" width="4.83203125" style="2" customWidth="1"/>
    <col min="33" max="16384" width="8.83203125" style="2"/>
  </cols>
  <sheetData>
    <row r="1" spans="1:26">
      <c r="A1" s="746" t="s">
        <v>61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129"/>
      <c r="W1" s="1"/>
      <c r="X1" s="1"/>
    </row>
    <row r="2" spans="1:26">
      <c r="A2" s="746" t="s">
        <v>63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130"/>
    </row>
    <row r="3" spans="1:26">
      <c r="A3" s="130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"/>
      <c r="X3" s="1"/>
    </row>
    <row r="4" spans="1:26">
      <c r="A4" s="238"/>
      <c r="B4" s="239" t="s">
        <v>64</v>
      </c>
      <c r="C4" s="240"/>
      <c r="D4" s="240"/>
      <c r="E4" s="240"/>
      <c r="F4" s="240"/>
      <c r="G4" s="239" t="s">
        <v>65</v>
      </c>
      <c r="H4" s="240"/>
      <c r="I4" s="240"/>
      <c r="J4" s="240"/>
      <c r="K4" s="240"/>
      <c r="L4" s="239" t="s">
        <v>66</v>
      </c>
      <c r="M4" s="240"/>
      <c r="N4" s="240"/>
      <c r="O4" s="240"/>
      <c r="P4" s="240"/>
      <c r="Q4" s="239" t="s">
        <v>67</v>
      </c>
      <c r="R4" s="240"/>
      <c r="S4" s="240"/>
      <c r="T4" s="240"/>
      <c r="U4" s="241"/>
      <c r="V4" s="129"/>
      <c r="W4" s="1"/>
      <c r="X4" s="1"/>
    </row>
    <row r="5" spans="1:26">
      <c r="A5" s="242" t="s">
        <v>18</v>
      </c>
      <c r="B5" s="243">
        <v>2008</v>
      </c>
      <c r="C5" s="244">
        <v>2009</v>
      </c>
      <c r="D5" s="244">
        <v>2010</v>
      </c>
      <c r="E5" s="244">
        <v>2011</v>
      </c>
      <c r="F5" s="245">
        <v>2012</v>
      </c>
      <c r="G5" s="243">
        <v>2008</v>
      </c>
      <c r="H5" s="244">
        <v>2009</v>
      </c>
      <c r="I5" s="244">
        <v>2010</v>
      </c>
      <c r="J5" s="244">
        <v>2011</v>
      </c>
      <c r="K5" s="245">
        <v>2012</v>
      </c>
      <c r="L5" s="243">
        <v>2008</v>
      </c>
      <c r="M5" s="244">
        <v>2009</v>
      </c>
      <c r="N5" s="244">
        <v>2010</v>
      </c>
      <c r="O5" s="244">
        <v>2011</v>
      </c>
      <c r="P5" s="245">
        <v>2012</v>
      </c>
      <c r="Q5" s="243">
        <v>2008</v>
      </c>
      <c r="R5" s="244">
        <v>2009</v>
      </c>
      <c r="S5" s="244">
        <v>2010</v>
      </c>
      <c r="T5" s="244">
        <v>2011</v>
      </c>
      <c r="U5" s="245">
        <v>2012</v>
      </c>
      <c r="V5" s="130"/>
    </row>
    <row r="6" spans="1:26">
      <c r="A6" s="246"/>
      <c r="B6" s="247"/>
      <c r="C6" s="248"/>
      <c r="D6" s="248"/>
      <c r="E6" s="249"/>
      <c r="F6" s="250"/>
      <c r="G6" s="247"/>
      <c r="H6" s="248"/>
      <c r="I6" s="248"/>
      <c r="J6" s="249"/>
      <c r="K6" s="250"/>
      <c r="L6" s="247"/>
      <c r="M6" s="248"/>
      <c r="N6" s="248"/>
      <c r="O6" s="249"/>
      <c r="P6" s="250"/>
      <c r="Q6" s="247"/>
      <c r="R6" s="248"/>
      <c r="S6" s="248"/>
      <c r="T6" s="249"/>
      <c r="U6" s="250"/>
      <c r="V6" s="130"/>
    </row>
    <row r="7" spans="1:26">
      <c r="A7" s="251" t="s">
        <v>20</v>
      </c>
      <c r="B7" s="247">
        <v>0.57347328244274809</v>
      </c>
      <c r="C7" s="248">
        <v>0.42299107142857145</v>
      </c>
      <c r="D7" s="248">
        <v>0.46927966101694918</v>
      </c>
      <c r="E7" s="252">
        <v>0.51</v>
      </c>
      <c r="F7" s="253">
        <v>0.44415807560137455</v>
      </c>
      <c r="G7" s="247">
        <v>0.32251908396946566</v>
      </c>
      <c r="H7" s="248">
        <v>0.3705357142857143</v>
      </c>
      <c r="I7" s="248">
        <v>0.38983050847457629</v>
      </c>
      <c r="J7" s="252">
        <v>0.36</v>
      </c>
      <c r="K7" s="253">
        <v>0.42010309278350516</v>
      </c>
      <c r="L7" s="247">
        <v>8.5877862595419852E-3</v>
      </c>
      <c r="M7" s="248">
        <v>7.8125E-2</v>
      </c>
      <c r="N7" s="248">
        <v>1.0593220338983051E-3</v>
      </c>
      <c r="O7" s="252">
        <v>0</v>
      </c>
      <c r="P7" s="253">
        <v>4.9828178694158079E-2</v>
      </c>
      <c r="Q7" s="247">
        <v>9.5419847328244271E-4</v>
      </c>
      <c r="R7" s="248">
        <v>5.580357142857143E-3</v>
      </c>
      <c r="S7" s="248">
        <v>0</v>
      </c>
      <c r="T7" s="252">
        <v>1.718213058419244E-3</v>
      </c>
      <c r="U7" s="253">
        <v>1.718213058419244E-3</v>
      </c>
      <c r="V7" s="130"/>
    </row>
    <row r="8" spans="1:26">
      <c r="A8" s="251" t="s">
        <v>22</v>
      </c>
      <c r="B8" s="247">
        <v>0.37727272727272726</v>
      </c>
      <c r="C8" s="248">
        <v>0.31234567901234567</v>
      </c>
      <c r="D8" s="248">
        <v>0.3263888888888889</v>
      </c>
      <c r="E8" s="252">
        <v>0.44</v>
      </c>
      <c r="F8" s="253">
        <v>0.30851063829787234</v>
      </c>
      <c r="G8" s="247">
        <v>0.3606060606060606</v>
      </c>
      <c r="H8" s="248">
        <v>0.40370370370370373</v>
      </c>
      <c r="I8" s="248">
        <v>0.39583333333333331</v>
      </c>
      <c r="J8" s="252">
        <v>0.34</v>
      </c>
      <c r="K8" s="253">
        <v>0.32370820668693007</v>
      </c>
      <c r="L8" s="247">
        <v>0.10757575757575757</v>
      </c>
      <c r="M8" s="248">
        <v>0.13209876543209875</v>
      </c>
      <c r="N8" s="248">
        <v>5.1388888888888887E-2</v>
      </c>
      <c r="O8" s="252">
        <v>0.04</v>
      </c>
      <c r="P8" s="253">
        <v>0.16565349544072949</v>
      </c>
      <c r="Q8" s="247">
        <v>3.0303030303030303E-3</v>
      </c>
      <c r="R8" s="248">
        <v>7.4074074074074077E-3</v>
      </c>
      <c r="S8" s="248">
        <v>2.7777777777777779E-3</v>
      </c>
      <c r="T8" s="252">
        <v>0</v>
      </c>
      <c r="U8" s="253">
        <v>1.82370820668693E-2</v>
      </c>
      <c r="V8" s="130"/>
    </row>
    <row r="9" spans="1:26">
      <c r="A9" s="251" t="s">
        <v>23</v>
      </c>
      <c r="B9" s="254">
        <v>0.62369337979094075</v>
      </c>
      <c r="C9" s="255">
        <v>0.42857142857142855</v>
      </c>
      <c r="D9" s="255">
        <v>0.42281879194630873</v>
      </c>
      <c r="E9" s="256">
        <v>0.54</v>
      </c>
      <c r="F9" s="257">
        <v>0.5365168539325843</v>
      </c>
      <c r="G9" s="254">
        <v>0.22996515679442509</v>
      </c>
      <c r="H9" s="255">
        <v>0.34632034632034631</v>
      </c>
      <c r="I9" s="255">
        <v>0.37919463087248323</v>
      </c>
      <c r="J9" s="256">
        <v>0.3</v>
      </c>
      <c r="K9" s="257">
        <v>0.2808988764044944</v>
      </c>
      <c r="L9" s="254">
        <v>0.10452961672473868</v>
      </c>
      <c r="M9" s="255">
        <v>0.1774891774891775</v>
      </c>
      <c r="N9" s="255">
        <v>0.16107382550335569</v>
      </c>
      <c r="O9" s="256">
        <v>0.13</v>
      </c>
      <c r="P9" s="257">
        <v>0.14887640449438203</v>
      </c>
      <c r="Q9" s="254">
        <v>0</v>
      </c>
      <c r="R9" s="255">
        <v>0</v>
      </c>
      <c r="S9" s="255">
        <v>0</v>
      </c>
      <c r="T9" s="256">
        <v>0</v>
      </c>
      <c r="U9" s="257">
        <v>8.4269662921348312E-3</v>
      </c>
      <c r="V9" s="130"/>
    </row>
    <row r="10" spans="1:26">
      <c r="A10" s="258" t="s">
        <v>24</v>
      </c>
      <c r="B10" s="259">
        <v>0.16564952048823017</v>
      </c>
      <c r="C10" s="260">
        <v>0.20264681555004135</v>
      </c>
      <c r="D10" s="260">
        <v>0.15976331360946747</v>
      </c>
      <c r="E10" s="261">
        <v>0.16</v>
      </c>
      <c r="F10" s="253">
        <v>0.15705412599822538</v>
      </c>
      <c r="G10" s="259">
        <v>0.26242371403661724</v>
      </c>
      <c r="H10" s="260">
        <v>0.35483870967741937</v>
      </c>
      <c r="I10" s="260">
        <v>0.39137785291631444</v>
      </c>
      <c r="J10" s="261">
        <v>0.38</v>
      </c>
      <c r="K10" s="253">
        <v>0.37267080745341613</v>
      </c>
      <c r="L10" s="259">
        <v>0.29206625980819528</v>
      </c>
      <c r="M10" s="260">
        <v>0.23821339950372208</v>
      </c>
      <c r="N10" s="260">
        <v>0.23245984784446322</v>
      </c>
      <c r="O10" s="261">
        <v>0.26</v>
      </c>
      <c r="P10" s="253">
        <v>0.26175687666370895</v>
      </c>
      <c r="Q10" s="259">
        <v>9.8517872711421095E-2</v>
      </c>
      <c r="R10" s="260">
        <v>5.6244830438378829E-2</v>
      </c>
      <c r="S10" s="260">
        <v>2.9585798816568046E-2</v>
      </c>
      <c r="T10" s="261">
        <v>0.02</v>
      </c>
      <c r="U10" s="253">
        <v>2.6619343389529725E-2</v>
      </c>
      <c r="V10" s="130"/>
    </row>
    <row r="11" spans="1:26">
      <c r="A11" s="251" t="s">
        <v>25</v>
      </c>
      <c r="B11" s="247">
        <v>0.15189873417721519</v>
      </c>
      <c r="C11" s="248">
        <v>0.14285714285714285</v>
      </c>
      <c r="D11" s="248">
        <v>0.24</v>
      </c>
      <c r="E11" s="261">
        <v>0.4</v>
      </c>
      <c r="F11" s="253">
        <v>0.44</v>
      </c>
      <c r="G11" s="247">
        <v>0.46835443037974683</v>
      </c>
      <c r="H11" s="248">
        <v>0.38095238095238093</v>
      </c>
      <c r="I11" s="248">
        <v>0.52</v>
      </c>
      <c r="J11" s="261">
        <v>0.43</v>
      </c>
      <c r="K11" s="253">
        <v>0.34</v>
      </c>
      <c r="L11" s="247">
        <v>0.25316455696202533</v>
      </c>
      <c r="M11" s="248">
        <v>4.7619047619047616E-2</v>
      </c>
      <c r="N11" s="248">
        <v>0.06</v>
      </c>
      <c r="O11" s="261">
        <v>0.15109890109890109</v>
      </c>
      <c r="P11" s="253">
        <v>0.04</v>
      </c>
      <c r="Q11" s="247">
        <v>0</v>
      </c>
      <c r="R11" s="248">
        <v>0</v>
      </c>
      <c r="S11" s="248">
        <v>0</v>
      </c>
      <c r="T11" s="261">
        <v>0</v>
      </c>
      <c r="U11" s="253">
        <v>0</v>
      </c>
      <c r="V11" s="130"/>
    </row>
    <row r="12" spans="1:26">
      <c r="A12" s="262" t="s">
        <v>26</v>
      </c>
      <c r="B12" s="247">
        <v>0.23519736842105263</v>
      </c>
      <c r="C12" s="248">
        <v>0.25244072524407252</v>
      </c>
      <c r="D12" s="248">
        <v>0.24724061810154527</v>
      </c>
      <c r="E12" s="261">
        <v>0.36217303822937624</v>
      </c>
      <c r="F12" s="253">
        <v>0.36161616161616161</v>
      </c>
      <c r="G12" s="247">
        <v>0.29276315789473684</v>
      </c>
      <c r="H12" s="248">
        <v>0.38772663877266389</v>
      </c>
      <c r="I12" s="248">
        <v>0.48785871964679911</v>
      </c>
      <c r="J12" s="261">
        <v>0.34</v>
      </c>
      <c r="K12" s="253">
        <v>0.37575757575757573</v>
      </c>
      <c r="L12" s="247">
        <v>0.27631578947368424</v>
      </c>
      <c r="M12" s="248">
        <v>0.2412831241283124</v>
      </c>
      <c r="N12" s="248">
        <v>8.6092715231788075E-2</v>
      </c>
      <c r="O12" s="261">
        <v>0.09</v>
      </c>
      <c r="P12" s="253">
        <v>6.6666666666666666E-2</v>
      </c>
      <c r="Q12" s="247">
        <v>2.6315789473684209E-2</v>
      </c>
      <c r="R12" s="248">
        <v>8.368200836820083E-3</v>
      </c>
      <c r="S12" s="248">
        <v>0</v>
      </c>
      <c r="T12" s="261">
        <v>0</v>
      </c>
      <c r="U12" s="253">
        <v>1.2121212121212121E-2</v>
      </c>
      <c r="V12" s="130"/>
    </row>
    <row r="13" spans="1:26">
      <c r="A13" s="238" t="s">
        <v>27</v>
      </c>
      <c r="B13" s="263">
        <v>1374</v>
      </c>
      <c r="C13" s="198">
        <v>1160</v>
      </c>
      <c r="D13" s="198">
        <v>1102</v>
      </c>
      <c r="E13" s="264">
        <v>1313</v>
      </c>
      <c r="F13" s="265">
        <v>1289</v>
      </c>
      <c r="G13" s="263">
        <v>1158</v>
      </c>
      <c r="H13" s="198">
        <v>1454</v>
      </c>
      <c r="I13" s="198">
        <v>1427</v>
      </c>
      <c r="J13" s="264">
        <v>1269</v>
      </c>
      <c r="K13" s="265">
        <v>1425</v>
      </c>
      <c r="L13" s="263">
        <v>633</v>
      </c>
      <c r="M13" s="198">
        <v>680</v>
      </c>
      <c r="N13" s="198">
        <v>363</v>
      </c>
      <c r="O13" s="264">
        <v>419</v>
      </c>
      <c r="P13" s="265">
        <v>550</v>
      </c>
      <c r="Q13" s="263">
        <v>132</v>
      </c>
      <c r="R13" s="198">
        <v>85</v>
      </c>
      <c r="S13" s="198">
        <v>23</v>
      </c>
      <c r="T13" s="264">
        <v>29</v>
      </c>
      <c r="U13" s="265">
        <v>53</v>
      </c>
      <c r="V13" s="130"/>
    </row>
    <row r="14" spans="1:26">
      <c r="A14" s="242"/>
      <c r="B14" s="266">
        <v>0.36</v>
      </c>
      <c r="C14" s="213">
        <v>0.3</v>
      </c>
      <c r="D14" s="213">
        <v>0.31</v>
      </c>
      <c r="E14" s="267">
        <v>0.33</v>
      </c>
      <c r="F14" s="268">
        <v>0.33</v>
      </c>
      <c r="G14" s="266">
        <v>0.3</v>
      </c>
      <c r="H14" s="213">
        <v>0.37</v>
      </c>
      <c r="I14" s="213">
        <v>0.4</v>
      </c>
      <c r="J14" s="267">
        <v>0.37</v>
      </c>
      <c r="K14" s="268">
        <v>0.37</v>
      </c>
      <c r="L14" s="266">
        <v>0.17</v>
      </c>
      <c r="M14" s="213">
        <v>0.18</v>
      </c>
      <c r="N14" s="213">
        <v>0.19</v>
      </c>
      <c r="O14" s="267">
        <v>0.14000000000000001</v>
      </c>
      <c r="P14" s="268">
        <v>0.14000000000000001</v>
      </c>
      <c r="Q14" s="266">
        <v>0.03</v>
      </c>
      <c r="R14" s="213">
        <v>0.02</v>
      </c>
      <c r="S14" s="213">
        <v>0.01</v>
      </c>
      <c r="T14" s="267">
        <v>0.01</v>
      </c>
      <c r="U14" s="268">
        <v>0.01</v>
      </c>
      <c r="V14" s="130"/>
    </row>
    <row r="15" spans="1:26">
      <c r="A15" s="130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130"/>
      <c r="O15" s="130"/>
      <c r="P15" s="221"/>
      <c r="Q15" s="221"/>
      <c r="R15" s="221"/>
      <c r="S15" s="221"/>
      <c r="T15" s="221"/>
      <c r="U15" s="221"/>
      <c r="V15" s="269"/>
      <c r="W15" s="24"/>
      <c r="X15" s="24"/>
    </row>
    <row r="16" spans="1:26">
      <c r="A16" s="270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71"/>
      <c r="S16" s="271"/>
      <c r="T16" s="271"/>
      <c r="U16" s="271"/>
      <c r="V16" s="271"/>
      <c r="W16" s="81"/>
      <c r="X16" s="81"/>
      <c r="Y16" s="81"/>
      <c r="Z16" s="81"/>
    </row>
    <row r="17" spans="1:26" ht="12">
      <c r="A17" s="272"/>
      <c r="B17" s="239" t="s">
        <v>68</v>
      </c>
      <c r="C17" s="240"/>
      <c r="D17" s="240"/>
      <c r="E17" s="240"/>
      <c r="F17" s="240"/>
      <c r="G17" s="239" t="s">
        <v>69</v>
      </c>
      <c r="H17" s="240"/>
      <c r="I17" s="240"/>
      <c r="J17" s="240"/>
      <c r="K17" s="240"/>
      <c r="L17" s="241" t="s">
        <v>34</v>
      </c>
      <c r="M17" s="273"/>
      <c r="N17" s="273"/>
      <c r="O17" s="273"/>
      <c r="P17" s="273"/>
      <c r="Q17" s="221"/>
      <c r="R17" s="274"/>
      <c r="S17" s="130"/>
      <c r="T17" s="130"/>
      <c r="U17" s="130"/>
      <c r="V17" s="130"/>
    </row>
    <row r="18" spans="1:26" ht="12">
      <c r="A18" s="275" t="s">
        <v>18</v>
      </c>
      <c r="B18" s="243">
        <v>2008</v>
      </c>
      <c r="C18" s="244">
        <v>2009</v>
      </c>
      <c r="D18" s="244">
        <v>2010</v>
      </c>
      <c r="E18" s="244">
        <v>2011</v>
      </c>
      <c r="F18" s="245">
        <v>2012</v>
      </c>
      <c r="G18" s="243">
        <v>2008</v>
      </c>
      <c r="H18" s="244">
        <v>2009</v>
      </c>
      <c r="I18" s="244">
        <v>2010</v>
      </c>
      <c r="J18" s="244">
        <v>2011</v>
      </c>
      <c r="K18" s="245">
        <v>2012</v>
      </c>
      <c r="L18" s="276">
        <v>2008</v>
      </c>
      <c r="M18" s="277">
        <v>2009</v>
      </c>
      <c r="N18" s="277">
        <v>2010</v>
      </c>
      <c r="O18" s="276">
        <v>2011</v>
      </c>
      <c r="P18" s="276">
        <v>2012</v>
      </c>
      <c r="Q18" s="221"/>
      <c r="R18" s="274"/>
      <c r="S18" s="278"/>
      <c r="T18" s="278"/>
      <c r="U18" s="278"/>
      <c r="V18" s="278"/>
      <c r="W18" s="34"/>
    </row>
    <row r="19" spans="1:26" ht="12">
      <c r="A19" s="279"/>
      <c r="B19" s="247"/>
      <c r="C19" s="248"/>
      <c r="D19" s="248"/>
      <c r="E19" s="249"/>
      <c r="F19" s="250"/>
      <c r="G19" s="247"/>
      <c r="H19" s="248"/>
      <c r="I19" s="248"/>
      <c r="J19" s="249"/>
      <c r="K19" s="250"/>
      <c r="L19" s="280"/>
      <c r="M19" s="280"/>
      <c r="N19" s="281"/>
      <c r="O19" s="280"/>
      <c r="P19" s="280"/>
      <c r="Q19" s="221"/>
      <c r="R19" s="274"/>
      <c r="S19" s="278"/>
      <c r="T19" s="278"/>
      <c r="U19" s="278"/>
      <c r="V19" s="278"/>
      <c r="W19" s="34"/>
      <c r="X19" s="34"/>
    </row>
    <row r="20" spans="1:26" ht="12">
      <c r="A20" s="249" t="s">
        <v>20</v>
      </c>
      <c r="B20" s="247">
        <v>0</v>
      </c>
      <c r="C20" s="248">
        <v>4.464285714285714E-3</v>
      </c>
      <c r="D20" s="248">
        <v>0</v>
      </c>
      <c r="E20" s="252">
        <v>1.0152284263959391E-3</v>
      </c>
      <c r="F20" s="253">
        <v>8.5910652920962198E-4</v>
      </c>
      <c r="G20" s="247">
        <v>9.4465648854961837E-2</v>
      </c>
      <c r="H20" s="248">
        <v>0.11830357142857142</v>
      </c>
      <c r="I20" s="248">
        <v>0.13245702730030334</v>
      </c>
      <c r="J20" s="252">
        <v>0.13983050847457626</v>
      </c>
      <c r="K20" s="253">
        <v>8.3333333333333329E-2</v>
      </c>
      <c r="L20" s="280">
        <v>1048</v>
      </c>
      <c r="M20" s="280">
        <v>896</v>
      </c>
      <c r="N20" s="281">
        <v>944</v>
      </c>
      <c r="O20" s="282">
        <v>985</v>
      </c>
      <c r="P20" s="282">
        <v>1164</v>
      </c>
      <c r="Q20" s="221"/>
      <c r="R20" s="274"/>
      <c r="S20" s="278"/>
      <c r="T20" s="278"/>
      <c r="U20" s="278"/>
      <c r="V20" s="278"/>
      <c r="W20" s="34"/>
      <c r="X20" s="34"/>
    </row>
    <row r="21" spans="1:26" ht="12">
      <c r="A21" s="249" t="s">
        <v>22</v>
      </c>
      <c r="B21" s="247">
        <v>0</v>
      </c>
      <c r="C21" s="248">
        <v>3.7037037037037038E-3</v>
      </c>
      <c r="D21" s="248">
        <v>0</v>
      </c>
      <c r="E21" s="252">
        <v>3.1645569620253164E-3</v>
      </c>
      <c r="F21" s="253">
        <v>4.559270516717325E-3</v>
      </c>
      <c r="G21" s="247">
        <v>0.15151515151515152</v>
      </c>
      <c r="H21" s="248">
        <v>0.14074074074074075</v>
      </c>
      <c r="I21" s="248">
        <v>0.18296529968454259</v>
      </c>
      <c r="J21" s="252">
        <v>0.22361111111111112</v>
      </c>
      <c r="K21" s="253">
        <v>0.17933130699088146</v>
      </c>
      <c r="L21" s="280">
        <v>660</v>
      </c>
      <c r="M21" s="280">
        <v>810</v>
      </c>
      <c r="N21" s="281">
        <v>720</v>
      </c>
      <c r="O21" s="282">
        <v>632</v>
      </c>
      <c r="P21" s="282">
        <v>658</v>
      </c>
      <c r="Q21" s="221"/>
      <c r="R21" s="274"/>
      <c r="S21" s="278"/>
      <c r="T21" s="278"/>
      <c r="U21" s="278"/>
      <c r="V21" s="278"/>
      <c r="W21" s="34"/>
      <c r="X21" s="34"/>
    </row>
    <row r="22" spans="1:26" ht="12">
      <c r="A22" s="283" t="s">
        <v>23</v>
      </c>
      <c r="B22" s="254">
        <v>3.4843205574912892E-3</v>
      </c>
      <c r="C22" s="255">
        <v>4.329004329004329E-3</v>
      </c>
      <c r="D22" s="255">
        <v>0</v>
      </c>
      <c r="E22" s="256">
        <v>0</v>
      </c>
      <c r="F22" s="257">
        <v>2.8089887640449437E-3</v>
      </c>
      <c r="G22" s="254">
        <v>3.8327526132404179E-2</v>
      </c>
      <c r="H22" s="255">
        <v>4.3290043290043288E-2</v>
      </c>
      <c r="I22" s="255">
        <v>3.6211699164345405E-2</v>
      </c>
      <c r="J22" s="256">
        <v>3.6912751677852351E-2</v>
      </c>
      <c r="K22" s="257">
        <v>2.247191011235955E-2</v>
      </c>
      <c r="L22" s="284">
        <v>287</v>
      </c>
      <c r="M22" s="284">
        <v>231</v>
      </c>
      <c r="N22" s="285">
        <v>298</v>
      </c>
      <c r="O22" s="286">
        <v>357</v>
      </c>
      <c r="P22" s="286">
        <v>356</v>
      </c>
      <c r="Q22" s="221"/>
      <c r="R22" s="274"/>
      <c r="S22" s="278"/>
      <c r="T22" s="278"/>
      <c r="U22" s="278"/>
      <c r="V22" s="278"/>
      <c r="W22" s="34"/>
      <c r="X22" s="34"/>
    </row>
    <row r="23" spans="1:26" ht="12">
      <c r="A23" s="287" t="s">
        <v>24</v>
      </c>
      <c r="B23" s="259">
        <v>2.0052310374891021E-2</v>
      </c>
      <c r="C23" s="260">
        <v>3.556658395368073E-2</v>
      </c>
      <c r="D23" s="260">
        <v>1.0143702451394759E-2</v>
      </c>
      <c r="E23" s="261">
        <v>2.4576271186440679E-2</v>
      </c>
      <c r="F23" s="253">
        <v>2.9281277728482696E-2</v>
      </c>
      <c r="G23" s="259">
        <v>0.16129032258064516</v>
      </c>
      <c r="H23" s="260">
        <v>0.11248966087675766</v>
      </c>
      <c r="I23" s="260">
        <v>0.14539306846999156</v>
      </c>
      <c r="J23" s="261">
        <v>0.17666948436179206</v>
      </c>
      <c r="K23" s="253">
        <v>0.1526175687666371</v>
      </c>
      <c r="L23" s="288">
        <v>1147</v>
      </c>
      <c r="M23" s="288">
        <v>1209</v>
      </c>
      <c r="N23" s="289">
        <v>1183</v>
      </c>
      <c r="O23" s="282">
        <v>1180</v>
      </c>
      <c r="P23" s="282">
        <v>1127</v>
      </c>
      <c r="Q23" s="221"/>
      <c r="R23" s="274"/>
      <c r="S23" s="278"/>
      <c r="T23" s="278"/>
      <c r="U23" s="278"/>
      <c r="V23" s="278"/>
      <c r="W23" s="34"/>
      <c r="X23" s="34"/>
    </row>
    <row r="24" spans="1:26" ht="12">
      <c r="A24" s="249" t="s">
        <v>25</v>
      </c>
      <c r="B24" s="247">
        <v>0</v>
      </c>
      <c r="C24" s="248">
        <v>0</v>
      </c>
      <c r="D24" s="248">
        <v>0</v>
      </c>
      <c r="E24" s="261">
        <v>0</v>
      </c>
      <c r="F24" s="253">
        <v>0</v>
      </c>
      <c r="G24" s="247">
        <v>0.12658227848101267</v>
      </c>
      <c r="H24" s="248">
        <v>0.42857142857142855</v>
      </c>
      <c r="I24" s="248">
        <v>0.1388888888888889</v>
      </c>
      <c r="J24" s="261">
        <v>0.18</v>
      </c>
      <c r="K24" s="253">
        <v>0.18</v>
      </c>
      <c r="L24" s="280">
        <v>79</v>
      </c>
      <c r="M24" s="280">
        <v>21</v>
      </c>
      <c r="N24" s="281">
        <v>50</v>
      </c>
      <c r="O24" s="282">
        <v>35</v>
      </c>
      <c r="P24" s="282">
        <v>50</v>
      </c>
      <c r="Q24" s="221"/>
      <c r="R24" s="274"/>
      <c r="S24" s="278"/>
      <c r="T24" s="278"/>
      <c r="U24" s="278"/>
      <c r="V24" s="278"/>
      <c r="W24" s="34"/>
      <c r="X24" s="34"/>
    </row>
    <row r="25" spans="1:26" ht="12">
      <c r="A25" s="283" t="s">
        <v>26</v>
      </c>
      <c r="B25" s="247">
        <v>3.2894736842105261E-3</v>
      </c>
      <c r="C25" s="248">
        <v>0</v>
      </c>
      <c r="D25" s="248">
        <v>0</v>
      </c>
      <c r="E25" s="261">
        <v>0</v>
      </c>
      <c r="F25" s="253">
        <v>1.0101010101010102E-2</v>
      </c>
      <c r="G25" s="247">
        <v>0.16611842105263158</v>
      </c>
      <c r="H25" s="248">
        <v>0.1101813110181311</v>
      </c>
      <c r="I25" s="248">
        <v>0.20544554455445543</v>
      </c>
      <c r="J25" s="261">
        <v>0.17880794701986755</v>
      </c>
      <c r="K25" s="253">
        <v>0.17373737373737375</v>
      </c>
      <c r="L25" s="284">
        <v>608</v>
      </c>
      <c r="M25" s="284">
        <v>717</v>
      </c>
      <c r="N25" s="285">
        <v>453</v>
      </c>
      <c r="O25" s="282">
        <v>404</v>
      </c>
      <c r="P25" s="282">
        <v>495</v>
      </c>
      <c r="Q25" s="221"/>
      <c r="R25" s="274"/>
      <c r="S25" s="278"/>
      <c r="T25" s="278"/>
      <c r="U25" s="278"/>
      <c r="V25" s="278"/>
      <c r="W25" s="34"/>
      <c r="X25" s="34"/>
    </row>
    <row r="26" spans="1:26" ht="12">
      <c r="A26" s="272" t="s">
        <v>27</v>
      </c>
      <c r="B26" s="263">
        <v>26</v>
      </c>
      <c r="C26" s="198">
        <v>51</v>
      </c>
      <c r="D26" s="198">
        <v>8</v>
      </c>
      <c r="E26" s="264">
        <v>32</v>
      </c>
      <c r="F26" s="265">
        <v>43</v>
      </c>
      <c r="G26" s="263">
        <v>506</v>
      </c>
      <c r="H26" s="198">
        <v>454</v>
      </c>
      <c r="I26" s="198">
        <v>603</v>
      </c>
      <c r="J26" s="264">
        <v>531</v>
      </c>
      <c r="K26" s="265">
        <v>490</v>
      </c>
      <c r="L26" s="290">
        <v>3829</v>
      </c>
      <c r="M26" s="290">
        <v>3884</v>
      </c>
      <c r="N26" s="291">
        <v>3526</v>
      </c>
      <c r="O26" s="292">
        <v>3593</v>
      </c>
      <c r="P26" s="292">
        <v>3850</v>
      </c>
      <c r="Q26" s="221"/>
      <c r="R26" s="274"/>
      <c r="S26" s="130"/>
      <c r="T26" s="130"/>
      <c r="U26" s="130"/>
      <c r="V26" s="130"/>
    </row>
    <row r="27" spans="1:26" ht="12">
      <c r="A27" s="275"/>
      <c r="B27" s="266">
        <v>0.01</v>
      </c>
      <c r="C27" s="213">
        <v>0.01</v>
      </c>
      <c r="D27" s="213">
        <v>0</v>
      </c>
      <c r="E27" s="267">
        <v>0.01</v>
      </c>
      <c r="F27" s="268">
        <v>0.01</v>
      </c>
      <c r="G27" s="266">
        <v>0.13</v>
      </c>
      <c r="H27" s="213">
        <v>0.12</v>
      </c>
      <c r="I27" s="213">
        <v>0.17</v>
      </c>
      <c r="J27" s="267">
        <v>0.13</v>
      </c>
      <c r="K27" s="268">
        <v>0.13</v>
      </c>
      <c r="L27" s="293">
        <v>1</v>
      </c>
      <c r="M27" s="293">
        <v>1</v>
      </c>
      <c r="N27" s="294">
        <v>1</v>
      </c>
      <c r="O27" s="293">
        <v>1</v>
      </c>
      <c r="P27" s="293">
        <v>1</v>
      </c>
      <c r="Q27" s="221"/>
      <c r="R27" s="274"/>
      <c r="S27" s="130"/>
      <c r="T27" s="130"/>
      <c r="U27" s="130"/>
      <c r="V27" s="130"/>
    </row>
    <row r="28" spans="1:26">
      <c r="A28" s="220" t="s">
        <v>172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95"/>
      <c r="S28" s="130"/>
      <c r="T28" s="130"/>
      <c r="U28" s="130"/>
      <c r="V28" s="130"/>
    </row>
    <row r="29" spans="1:26">
      <c r="A29" s="296" t="s">
        <v>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95"/>
      <c r="S29" s="271"/>
      <c r="T29" s="271"/>
      <c r="U29" s="271"/>
      <c r="V29" s="271"/>
      <c r="W29" s="81"/>
      <c r="X29" s="81"/>
      <c r="Y29" s="81"/>
      <c r="Z29" s="81"/>
    </row>
    <row r="30" spans="1:26">
      <c r="A30" s="297" t="s">
        <v>29</v>
      </c>
      <c r="B30" s="298" t="s">
        <v>94</v>
      </c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99"/>
      <c r="N30" s="299"/>
      <c r="O30" s="299"/>
      <c r="P30" s="299"/>
      <c r="Q30" s="299"/>
      <c r="R30" s="295"/>
      <c r="S30" s="271"/>
      <c r="T30" s="271"/>
      <c r="U30" s="271"/>
      <c r="V30" s="271"/>
      <c r="W30" s="81"/>
      <c r="X30" s="81"/>
      <c r="Y30" s="81"/>
      <c r="Z30" s="81"/>
    </row>
    <row r="31" spans="1:26" ht="11" thickBot="1">
      <c r="A31" s="297"/>
      <c r="B31" s="130"/>
      <c r="C31" s="298"/>
      <c r="D31" s="221"/>
      <c r="E31" s="221"/>
      <c r="F31" s="221"/>
      <c r="G31" s="221"/>
      <c r="H31" s="221"/>
      <c r="I31" s="221"/>
      <c r="J31" s="130"/>
      <c r="K31" s="130"/>
      <c r="L31" s="130"/>
      <c r="M31" s="130"/>
      <c r="N31" s="130"/>
      <c r="O31" s="130"/>
      <c r="P31" s="130"/>
      <c r="Q31" s="130"/>
      <c r="R31" s="295"/>
      <c r="S31" s="295"/>
      <c r="T31" s="271"/>
      <c r="U31" s="271"/>
      <c r="V31" s="271"/>
      <c r="W31" s="81"/>
      <c r="X31" s="81"/>
      <c r="Y31" s="81"/>
      <c r="Z31" s="81"/>
    </row>
    <row r="32" spans="1:26" ht="11" thickBot="1">
      <c r="A32" s="300"/>
      <c r="B32" s="221"/>
      <c r="C32" s="301"/>
      <c r="D32" s="302" t="s">
        <v>158</v>
      </c>
      <c r="E32" s="302"/>
      <c r="F32" s="303"/>
      <c r="G32" s="302" t="s">
        <v>70</v>
      </c>
      <c r="H32" s="304"/>
      <c r="I32" s="301"/>
      <c r="J32" s="302" t="s">
        <v>189</v>
      </c>
      <c r="K32" s="304"/>
      <c r="L32" s="130"/>
      <c r="M32" s="278"/>
      <c r="N32" s="305"/>
      <c r="O32" s="295"/>
      <c r="P32" s="295"/>
      <c r="Q32" s="271"/>
      <c r="R32" s="271"/>
      <c r="S32" s="271"/>
      <c r="T32" s="271"/>
      <c r="U32" s="271"/>
      <c r="V32" s="271"/>
      <c r="W32" s="81"/>
    </row>
    <row r="33" spans="1:22" ht="11" thickTop="1">
      <c r="A33" s="300"/>
      <c r="B33" s="305"/>
      <c r="C33" s="306"/>
      <c r="D33" s="305" t="s">
        <v>71</v>
      </c>
      <c r="E33" s="305"/>
      <c r="F33" s="248"/>
      <c r="G33" s="305" t="s">
        <v>72</v>
      </c>
      <c r="H33" s="307"/>
      <c r="I33" s="306"/>
      <c r="J33" s="305" t="s">
        <v>190</v>
      </c>
      <c r="K33" s="307"/>
      <c r="L33" s="130"/>
      <c r="M33" s="305"/>
      <c r="N33" s="305"/>
      <c r="O33" s="305"/>
      <c r="P33" s="305"/>
      <c r="Q33" s="130"/>
      <c r="R33" s="130"/>
      <c r="S33" s="130"/>
      <c r="T33" s="130"/>
      <c r="U33" s="130"/>
      <c r="V33" s="130"/>
    </row>
    <row r="34" spans="1:22">
      <c r="A34" s="300"/>
      <c r="B34" s="305"/>
      <c r="C34" s="306"/>
      <c r="D34" s="305" t="s">
        <v>73</v>
      </c>
      <c r="E34" s="305"/>
      <c r="F34" s="248"/>
      <c r="G34" s="305" t="s">
        <v>74</v>
      </c>
      <c r="H34" s="307"/>
      <c r="I34" s="306"/>
      <c r="J34" s="305" t="s">
        <v>191</v>
      </c>
      <c r="K34" s="307"/>
      <c r="L34" s="130"/>
      <c r="M34" s="305"/>
      <c r="N34" s="305"/>
      <c r="O34" s="130"/>
      <c r="P34" s="130"/>
      <c r="Q34" s="130"/>
      <c r="R34" s="130"/>
      <c r="S34" s="130"/>
      <c r="T34" s="130"/>
      <c r="U34" s="130"/>
      <c r="V34" s="130"/>
    </row>
    <row r="35" spans="1:22">
      <c r="A35" s="300"/>
      <c r="B35" s="305"/>
      <c r="C35" s="306"/>
      <c r="D35" s="305" t="s">
        <v>75</v>
      </c>
      <c r="E35" s="305"/>
      <c r="F35" s="248"/>
      <c r="G35" s="305" t="s">
        <v>76</v>
      </c>
      <c r="H35" s="307"/>
      <c r="I35" s="306"/>
      <c r="J35" s="305" t="s">
        <v>195</v>
      </c>
      <c r="K35" s="307"/>
      <c r="L35" s="130"/>
      <c r="M35" s="305"/>
      <c r="N35" s="305"/>
      <c r="O35" s="130"/>
      <c r="P35" s="130"/>
      <c r="Q35" s="130"/>
      <c r="R35" s="130"/>
      <c r="S35" s="130"/>
      <c r="T35" s="130"/>
      <c r="U35" s="130"/>
      <c r="V35" s="130"/>
    </row>
    <row r="36" spans="1:22">
      <c r="A36" s="300"/>
      <c r="B36" s="305"/>
      <c r="C36" s="306"/>
      <c r="D36" s="305" t="s">
        <v>77</v>
      </c>
      <c r="E36" s="305"/>
      <c r="F36" s="248"/>
      <c r="G36" s="305" t="s">
        <v>78</v>
      </c>
      <c r="H36" s="307"/>
      <c r="I36" s="306"/>
      <c r="J36" s="305" t="s">
        <v>196</v>
      </c>
      <c r="K36" s="307"/>
      <c r="L36" s="130"/>
      <c r="M36" s="305"/>
      <c r="N36" s="305"/>
      <c r="O36" s="130"/>
      <c r="P36" s="130"/>
      <c r="Q36" s="130"/>
      <c r="R36" s="130"/>
      <c r="S36" s="130"/>
      <c r="T36" s="130"/>
      <c r="U36" s="130"/>
      <c r="V36" s="130"/>
    </row>
    <row r="37" spans="1:22" ht="11" thickBot="1">
      <c r="A37" s="300"/>
      <c r="B37" s="305"/>
      <c r="C37" s="308"/>
      <c r="D37" s="309" t="s">
        <v>79</v>
      </c>
      <c r="E37" s="309"/>
      <c r="F37" s="310"/>
      <c r="G37" s="309" t="s">
        <v>80</v>
      </c>
      <c r="H37" s="311"/>
      <c r="I37" s="308"/>
      <c r="J37" s="309" t="s">
        <v>197</v>
      </c>
      <c r="K37" s="311"/>
      <c r="L37" s="130"/>
      <c r="M37" s="305"/>
      <c r="N37" s="305"/>
      <c r="O37" s="130"/>
      <c r="P37" s="130"/>
      <c r="Q37" s="130"/>
      <c r="R37" s="130"/>
      <c r="S37" s="130"/>
      <c r="T37" s="130"/>
      <c r="U37" s="130"/>
      <c r="V37" s="130"/>
    </row>
    <row r="38" spans="1:22">
      <c r="A38" s="297"/>
      <c r="B38" s="305"/>
      <c r="C38" s="305"/>
      <c r="D38" s="305"/>
      <c r="E38" s="305"/>
      <c r="F38" s="305"/>
      <c r="G38" s="305"/>
      <c r="H38" s="305"/>
      <c r="I38" s="305"/>
      <c r="J38" s="130"/>
      <c r="K38" s="130"/>
      <c r="L38" s="130"/>
      <c r="M38" s="130"/>
      <c r="N38" s="130"/>
      <c r="O38" s="130"/>
      <c r="P38" s="305"/>
      <c r="Q38" s="305"/>
      <c r="R38" s="130"/>
      <c r="S38" s="130"/>
      <c r="T38" s="130"/>
      <c r="U38" s="130"/>
      <c r="V38" s="130"/>
    </row>
    <row r="39" spans="1:22">
      <c r="A39" s="297"/>
      <c r="B39" s="298" t="s">
        <v>221</v>
      </c>
      <c r="C39" s="305"/>
      <c r="D39" s="305"/>
      <c r="E39" s="305"/>
      <c r="F39" s="305"/>
      <c r="G39" s="305"/>
      <c r="H39" s="305"/>
      <c r="I39" s="305"/>
      <c r="J39" s="130"/>
      <c r="K39" s="130"/>
      <c r="L39" s="130"/>
      <c r="M39" s="130"/>
      <c r="N39" s="130"/>
      <c r="O39" s="130"/>
      <c r="P39" s="305"/>
      <c r="Q39" s="305"/>
      <c r="R39" s="130"/>
      <c r="S39" s="130"/>
      <c r="T39" s="130"/>
      <c r="U39" s="130"/>
      <c r="V39" s="130"/>
    </row>
    <row r="40" spans="1:22">
      <c r="A40" s="297"/>
      <c r="B40" s="305"/>
      <c r="C40" s="305"/>
      <c r="D40" s="305"/>
      <c r="E40" s="305"/>
      <c r="F40" s="305"/>
      <c r="G40" s="305"/>
      <c r="H40" s="305"/>
      <c r="I40" s="305"/>
      <c r="J40" s="130"/>
      <c r="K40" s="130"/>
      <c r="L40" s="130"/>
      <c r="M40" s="130"/>
      <c r="N40" s="130"/>
      <c r="O40" s="130"/>
      <c r="P40" s="305"/>
      <c r="Q40" s="305"/>
      <c r="R40" s="130"/>
      <c r="S40" s="130"/>
      <c r="T40" s="130"/>
      <c r="U40" s="130"/>
      <c r="V40" s="130"/>
    </row>
    <row r="41" spans="1:22">
      <c r="A41" s="297" t="s">
        <v>30</v>
      </c>
      <c r="B41" s="298" t="s">
        <v>192</v>
      </c>
      <c r="C41" s="298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130"/>
      <c r="S41" s="130"/>
      <c r="T41" s="130"/>
      <c r="U41" s="130"/>
      <c r="V41" s="130"/>
    </row>
  </sheetData>
  <mergeCells count="2">
    <mergeCell ref="A1:U1"/>
    <mergeCell ref="A2:U2"/>
  </mergeCells>
  <phoneticPr fontId="12" type="noConversion"/>
  <pageMargins left="0.37" right="0.27" top="0.67" bottom="0.67" header="0.5" footer="0.5"/>
  <pageSetup paperSize="9" scale="8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P43"/>
  <sheetViews>
    <sheetView workbookViewId="0">
      <selection activeCell="Q48" sqref="Q48"/>
    </sheetView>
  </sheetViews>
  <sheetFormatPr baseColWidth="10" defaultColWidth="8.83203125" defaultRowHeight="10" x14ac:dyDescent="0"/>
  <cols>
    <col min="1" max="1" width="13.33203125" style="2" customWidth="1"/>
    <col min="2" max="7" width="8.83203125" style="2"/>
    <col min="8" max="16" width="7.83203125" style="2" customWidth="1"/>
    <col min="17" max="16384" width="8.83203125" style="2"/>
  </cols>
  <sheetData>
    <row r="1" spans="1:10" ht="12">
      <c r="A1" s="7" t="s">
        <v>208</v>
      </c>
      <c r="B1" s="7"/>
      <c r="C1" s="7"/>
      <c r="D1" s="7"/>
      <c r="E1" s="7"/>
      <c r="F1" s="7"/>
      <c r="G1" s="7"/>
      <c r="H1" s="22"/>
    </row>
    <row r="2" spans="1:10" ht="12">
      <c r="B2" s="7" t="s">
        <v>243</v>
      </c>
      <c r="C2" s="7"/>
      <c r="D2" s="7"/>
      <c r="E2" s="7"/>
      <c r="F2" s="7"/>
      <c r="G2" s="7"/>
      <c r="H2" s="7"/>
    </row>
    <row r="4" spans="1:10">
      <c r="B4" s="29"/>
      <c r="C4" s="44" t="s">
        <v>42</v>
      </c>
      <c r="D4" s="45"/>
      <c r="E4" s="46"/>
      <c r="F4" s="44" t="s">
        <v>43</v>
      </c>
      <c r="G4" s="45"/>
      <c r="H4" s="46"/>
    </row>
    <row r="5" spans="1:10">
      <c r="B5" s="10" t="s">
        <v>18</v>
      </c>
      <c r="C5" s="47">
        <v>2010</v>
      </c>
      <c r="D5" s="48">
        <v>2011</v>
      </c>
      <c r="E5" s="49">
        <v>2012</v>
      </c>
      <c r="F5" s="47">
        <v>2010</v>
      </c>
      <c r="G5" s="48">
        <v>2011</v>
      </c>
      <c r="H5" s="49">
        <v>2012</v>
      </c>
    </row>
    <row r="6" spans="1:10">
      <c r="B6" s="4" t="s">
        <v>188</v>
      </c>
      <c r="C6" s="50">
        <v>49</v>
      </c>
      <c r="D6" s="51">
        <v>46</v>
      </c>
      <c r="E6" s="52">
        <v>57</v>
      </c>
      <c r="F6" s="17">
        <v>5.9952038369304558E-2</v>
      </c>
      <c r="G6" s="12">
        <v>5.128205128205128E-2</v>
      </c>
      <c r="H6" s="13">
        <f t="shared" ref="H6:H13" si="0">E6/E$15</f>
        <v>6.1027837259100645E-2</v>
      </c>
    </row>
    <row r="7" spans="1:10">
      <c r="B7" s="4" t="s">
        <v>20</v>
      </c>
      <c r="C7" s="23">
        <v>101</v>
      </c>
      <c r="D7" s="53">
        <v>103</v>
      </c>
      <c r="E7" s="54">
        <v>115</v>
      </c>
      <c r="F7" s="17">
        <v>0.1223021582733813</v>
      </c>
      <c r="G7" s="12">
        <v>0.11482720178372352</v>
      </c>
      <c r="H7" s="13">
        <f t="shared" si="0"/>
        <v>0.12312633832976445</v>
      </c>
    </row>
    <row r="8" spans="1:10">
      <c r="B8" s="5" t="s">
        <v>21</v>
      </c>
      <c r="C8" s="55">
        <v>21</v>
      </c>
      <c r="D8" s="53">
        <v>22</v>
      </c>
      <c r="E8" s="54">
        <v>26</v>
      </c>
      <c r="F8" s="18">
        <v>2.5179856115107913E-2</v>
      </c>
      <c r="G8" s="12">
        <v>2.4526198439241916E-2</v>
      </c>
      <c r="H8" s="13">
        <f t="shared" si="0"/>
        <v>2.7837259100642397E-2</v>
      </c>
    </row>
    <row r="9" spans="1:10">
      <c r="B9" s="4" t="s">
        <v>22</v>
      </c>
      <c r="C9" s="23">
        <v>121</v>
      </c>
      <c r="D9" s="56">
        <v>121</v>
      </c>
      <c r="E9" s="57">
        <v>115</v>
      </c>
      <c r="F9" s="17">
        <v>0.12589928057553956</v>
      </c>
      <c r="G9" s="58">
        <v>0.13489409141583056</v>
      </c>
      <c r="H9" s="59">
        <f t="shared" si="0"/>
        <v>0.12312633832976445</v>
      </c>
    </row>
    <row r="10" spans="1:10">
      <c r="B10" s="4" t="s">
        <v>23</v>
      </c>
      <c r="C10" s="23">
        <v>163</v>
      </c>
      <c r="D10" s="53">
        <v>168</v>
      </c>
      <c r="E10" s="54">
        <v>157</v>
      </c>
      <c r="F10" s="17">
        <v>0.15947242206235013</v>
      </c>
      <c r="G10" s="12">
        <v>0.18729096989966554</v>
      </c>
      <c r="H10" s="13">
        <f t="shared" si="0"/>
        <v>0.16809421841541755</v>
      </c>
    </row>
    <row r="11" spans="1:10">
      <c r="B11" s="5" t="s">
        <v>24</v>
      </c>
      <c r="C11" s="55">
        <v>200</v>
      </c>
      <c r="D11" s="60">
        <v>202</v>
      </c>
      <c r="E11" s="61">
        <v>227</v>
      </c>
      <c r="F11" s="18">
        <v>0.24100719424460432</v>
      </c>
      <c r="G11" s="14">
        <v>0.22519509476031216</v>
      </c>
      <c r="H11" s="15">
        <f t="shared" si="0"/>
        <v>0.2430406852248394</v>
      </c>
    </row>
    <row r="12" spans="1:10">
      <c r="B12" s="4" t="s">
        <v>25</v>
      </c>
      <c r="C12" s="23">
        <v>48</v>
      </c>
      <c r="D12" s="53">
        <v>50</v>
      </c>
      <c r="E12" s="54">
        <v>56</v>
      </c>
      <c r="F12" s="17">
        <v>5.5155875299760189E-2</v>
      </c>
      <c r="G12" s="12">
        <v>5.5741360089186176E-2</v>
      </c>
      <c r="H12" s="13">
        <f t="shared" si="0"/>
        <v>5.9957173447537475E-2</v>
      </c>
    </row>
    <row r="13" spans="1:10">
      <c r="B13" s="4" t="s">
        <v>26</v>
      </c>
      <c r="C13" s="23">
        <v>181</v>
      </c>
      <c r="D13" s="53">
        <v>185</v>
      </c>
      <c r="E13" s="54">
        <v>181</v>
      </c>
      <c r="F13" s="17">
        <v>0.21103117505995203</v>
      </c>
      <c r="G13" s="12">
        <v>0.20624303232998886</v>
      </c>
      <c r="H13" s="13">
        <f t="shared" si="0"/>
        <v>0.19379014989293361</v>
      </c>
    </row>
    <row r="14" spans="1:10">
      <c r="B14" s="3"/>
      <c r="C14" s="19"/>
      <c r="D14" s="16"/>
      <c r="E14" s="16"/>
      <c r="F14" s="62"/>
      <c r="G14" s="58"/>
      <c r="H14" s="59"/>
    </row>
    <row r="15" spans="1:10" ht="12">
      <c r="B15" s="10" t="s">
        <v>27</v>
      </c>
      <c r="C15" s="55">
        <v>884</v>
      </c>
      <c r="D15" s="63">
        <v>897</v>
      </c>
      <c r="E15" s="63">
        <v>934</v>
      </c>
      <c r="F15" s="18">
        <v>1</v>
      </c>
      <c r="G15" s="14">
        <v>1</v>
      </c>
      <c r="H15" s="15">
        <v>1</v>
      </c>
      <c r="J15" s="109"/>
    </row>
    <row r="16" spans="1:10">
      <c r="B16" s="25" t="s">
        <v>173</v>
      </c>
    </row>
    <row r="17" spans="1:16">
      <c r="A17" s="9" t="s">
        <v>95</v>
      </c>
    </row>
    <row r="18" spans="1:16">
      <c r="B18" s="9" t="s">
        <v>96</v>
      </c>
      <c r="C18" s="9"/>
      <c r="D18" s="9"/>
      <c r="E18" s="9"/>
      <c r="F18" s="9"/>
      <c r="G18" s="9"/>
      <c r="H18" s="9"/>
    </row>
    <row r="19" spans="1:16">
      <c r="B19" s="9" t="s">
        <v>201</v>
      </c>
      <c r="C19" s="9"/>
      <c r="D19" s="9"/>
      <c r="E19" s="9"/>
      <c r="F19" s="9"/>
      <c r="G19" s="9"/>
      <c r="H19" s="9"/>
    </row>
    <row r="20" spans="1:16">
      <c r="B20" s="8" t="s">
        <v>97</v>
      </c>
      <c r="C20" s="9"/>
      <c r="D20" s="9"/>
      <c r="E20" s="9"/>
      <c r="F20" s="9"/>
      <c r="G20" s="9"/>
      <c r="H20" s="9"/>
    </row>
    <row r="21" spans="1:16">
      <c r="B21" s="2" t="s">
        <v>202</v>
      </c>
    </row>
    <row r="22" spans="1:16">
      <c r="B22" s="2" t="s">
        <v>216</v>
      </c>
    </row>
    <row r="23" spans="1:16">
      <c r="B23" s="2" t="s">
        <v>222</v>
      </c>
    </row>
    <row r="24" spans="1:16">
      <c r="B24" s="2" t="s">
        <v>244</v>
      </c>
    </row>
    <row r="26" spans="1:16" ht="12">
      <c r="A26" s="761" t="s">
        <v>209</v>
      </c>
      <c r="B26" s="761"/>
      <c r="C26" s="761"/>
      <c r="D26" s="761"/>
      <c r="E26" s="761"/>
      <c r="F26" s="761"/>
      <c r="G26" s="761"/>
      <c r="H26" s="761"/>
      <c r="I26" s="761"/>
      <c r="J26" s="761"/>
      <c r="K26" s="109"/>
      <c r="L26" s="109"/>
      <c r="M26" s="740"/>
      <c r="N26" s="740"/>
      <c r="O26" s="740"/>
      <c r="P26" s="109"/>
    </row>
    <row r="27" spans="1:16" ht="12">
      <c r="A27" s="109"/>
      <c r="B27" s="9"/>
      <c r="C27" s="9"/>
      <c r="D27" s="9"/>
      <c r="E27" s="9"/>
      <c r="F27" s="9"/>
      <c r="G27" s="110"/>
      <c r="H27" s="110"/>
      <c r="I27" s="110"/>
      <c r="J27" s="110"/>
      <c r="K27" s="110"/>
      <c r="L27" s="110"/>
      <c r="M27" s="741"/>
      <c r="N27" s="741"/>
      <c r="O27" s="741"/>
      <c r="P27" s="110"/>
    </row>
    <row r="28" spans="1:16" ht="12">
      <c r="A28" s="761" t="s">
        <v>231</v>
      </c>
      <c r="B28" s="761"/>
      <c r="C28" s="761"/>
      <c r="D28" s="761"/>
      <c r="E28" s="761"/>
      <c r="F28" s="761"/>
      <c r="G28" s="761"/>
      <c r="H28" s="761"/>
      <c r="I28" s="761"/>
      <c r="J28" s="761"/>
      <c r="K28" s="109"/>
      <c r="L28" s="109"/>
      <c r="M28" s="740"/>
      <c r="N28" s="740"/>
      <c r="O28" s="740"/>
      <c r="P28" s="109"/>
    </row>
    <row r="29" spans="1:16" ht="12">
      <c r="G29"/>
      <c r="H29"/>
      <c r="I29"/>
      <c r="J29"/>
      <c r="K29"/>
      <c r="L29"/>
      <c r="M29" s="742"/>
      <c r="N29" s="742"/>
      <c r="O29" s="742"/>
      <c r="P29"/>
    </row>
    <row r="30" spans="1:16" ht="23.25" customHeight="1">
      <c r="A30" s="86"/>
      <c r="B30" s="753" t="s">
        <v>210</v>
      </c>
      <c r="C30" s="754"/>
      <c r="D30" s="755"/>
      <c r="E30" s="756" t="s">
        <v>211</v>
      </c>
      <c r="F30" s="756"/>
      <c r="G30" s="757"/>
      <c r="H30" s="758" t="s">
        <v>212</v>
      </c>
      <c r="I30" s="759"/>
      <c r="J30" s="760"/>
      <c r="M30" s="71"/>
      <c r="N30" s="71"/>
      <c r="O30" s="71"/>
    </row>
    <row r="31" spans="1:16">
      <c r="A31" s="84" t="s">
        <v>18</v>
      </c>
      <c r="B31" s="87">
        <v>2010</v>
      </c>
      <c r="C31" s="88">
        <v>2011</v>
      </c>
      <c r="D31" s="89">
        <v>2012</v>
      </c>
      <c r="E31" s="84">
        <v>2010</v>
      </c>
      <c r="F31" s="85">
        <v>2011</v>
      </c>
      <c r="G31" s="90">
        <v>2012</v>
      </c>
      <c r="H31" s="87">
        <v>2010</v>
      </c>
      <c r="I31" s="88">
        <v>2011</v>
      </c>
      <c r="J31" s="89">
        <v>2012</v>
      </c>
      <c r="M31" s="71"/>
      <c r="N31" s="71"/>
      <c r="O31" s="71"/>
    </row>
    <row r="32" spans="1:16" ht="12">
      <c r="A32" s="10"/>
      <c r="B32" s="91"/>
      <c r="C32" s="92"/>
      <c r="D32" s="93"/>
      <c r="E32" s="66"/>
      <c r="F32" s="11"/>
      <c r="G32" s="94"/>
      <c r="H32" s="66"/>
      <c r="I32" s="11"/>
      <c r="J32" s="94"/>
      <c r="M32" s="71"/>
      <c r="N32" s="71"/>
      <c r="O32" s="71"/>
    </row>
    <row r="33" spans="1:15">
      <c r="A33" s="4" t="s">
        <v>20</v>
      </c>
      <c r="B33" s="103">
        <v>5318.2761949999876</v>
      </c>
      <c r="C33" s="104">
        <v>5352.4642530000137</v>
      </c>
      <c r="D33" s="97">
        <v>5583.9714800000093</v>
      </c>
      <c r="E33" s="21">
        <v>101</v>
      </c>
      <c r="F33" s="21">
        <v>103</v>
      </c>
      <c r="G33" s="54">
        <v>115</v>
      </c>
      <c r="H33" s="30">
        <f t="shared" ref="H33:J35" si="1">B33/E33</f>
        <v>52.65619995049493</v>
      </c>
      <c r="I33" s="67">
        <f t="shared" si="1"/>
        <v>51.965672359223433</v>
      </c>
      <c r="J33" s="68">
        <f t="shared" si="1"/>
        <v>48.556273739130518</v>
      </c>
      <c r="L33" s="743"/>
      <c r="M33" s="71"/>
      <c r="N33" s="71"/>
      <c r="O33" s="71"/>
    </row>
    <row r="34" spans="1:15">
      <c r="A34" s="5" t="s">
        <v>21</v>
      </c>
      <c r="B34" s="100">
        <v>762.35663800000043</v>
      </c>
      <c r="C34" s="101">
        <v>893.25019500000042</v>
      </c>
      <c r="D34" s="102">
        <v>929.37334299999986</v>
      </c>
      <c r="E34" s="63">
        <v>21</v>
      </c>
      <c r="F34" s="63">
        <v>22</v>
      </c>
      <c r="G34" s="54">
        <v>26</v>
      </c>
      <c r="H34" s="106">
        <f t="shared" si="1"/>
        <v>36.30269704761907</v>
      </c>
      <c r="I34" s="69">
        <f t="shared" si="1"/>
        <v>40.602281590909108</v>
      </c>
      <c r="J34" s="70">
        <f t="shared" si="1"/>
        <v>35.745128576923072</v>
      </c>
      <c r="L34" s="743"/>
      <c r="M34" s="71"/>
      <c r="N34" s="71"/>
      <c r="O34" s="71"/>
    </row>
    <row r="35" spans="1:15">
      <c r="A35" s="4" t="s">
        <v>22</v>
      </c>
      <c r="B35" s="103">
        <v>3590.8683810000007</v>
      </c>
      <c r="C35" s="104">
        <v>3487.8712279999991</v>
      </c>
      <c r="D35" s="97">
        <v>3794.2879729999995</v>
      </c>
      <c r="E35" s="21">
        <v>121</v>
      </c>
      <c r="F35" s="21">
        <v>121</v>
      </c>
      <c r="G35" s="57">
        <v>115</v>
      </c>
      <c r="H35" s="30">
        <f t="shared" si="1"/>
        <v>29.67659819008265</v>
      </c>
      <c r="I35" s="67">
        <f t="shared" si="1"/>
        <v>28.825382049586768</v>
      </c>
      <c r="J35" s="68">
        <f t="shared" si="1"/>
        <v>32.993808460869559</v>
      </c>
      <c r="L35" s="743"/>
      <c r="M35" s="71"/>
      <c r="N35" s="71"/>
      <c r="O35" s="71"/>
    </row>
    <row r="36" spans="1:15">
      <c r="A36" s="4" t="s">
        <v>23</v>
      </c>
      <c r="B36" s="103">
        <v>3406.608728999995</v>
      </c>
      <c r="C36" s="28">
        <v>4240.4592890000031</v>
      </c>
      <c r="D36" s="97">
        <v>4550.7777820000047</v>
      </c>
      <c r="E36" s="21">
        <v>163</v>
      </c>
      <c r="F36" s="21">
        <v>168</v>
      </c>
      <c r="G36" s="54">
        <v>157</v>
      </c>
      <c r="H36" s="30">
        <f>B36/E36</f>
        <v>20.899440055214694</v>
      </c>
      <c r="I36" s="67">
        <f>D36/F36</f>
        <v>27.087962988095267</v>
      </c>
      <c r="J36" s="68">
        <f>D36/G36</f>
        <v>28.98584574522296</v>
      </c>
      <c r="L36" s="743"/>
      <c r="M36" s="71"/>
      <c r="N36" s="71"/>
      <c r="O36" s="71"/>
    </row>
    <row r="37" spans="1:15">
      <c r="A37" s="5" t="s">
        <v>24</v>
      </c>
      <c r="B37" s="100">
        <v>7157.9907989999974</v>
      </c>
      <c r="C37" s="101">
        <v>7162.8604700000178</v>
      </c>
      <c r="D37" s="102">
        <v>7446.3171840000086</v>
      </c>
      <c r="E37" s="63">
        <v>200</v>
      </c>
      <c r="F37" s="63">
        <v>202</v>
      </c>
      <c r="G37" s="61">
        <v>227</v>
      </c>
      <c r="H37" s="106">
        <f>B37/E37</f>
        <v>35.789953994999991</v>
      </c>
      <c r="I37" s="69">
        <f>C37/F37</f>
        <v>35.459705297029792</v>
      </c>
      <c r="J37" s="70">
        <f>D37/G37</f>
        <v>32.803159400881093</v>
      </c>
      <c r="L37" s="743"/>
      <c r="M37" s="71"/>
      <c r="N37" s="71"/>
      <c r="O37" s="71"/>
    </row>
    <row r="38" spans="1:15">
      <c r="A38" s="4" t="s">
        <v>25</v>
      </c>
      <c r="B38" s="95">
        <v>1892.3430259999982</v>
      </c>
      <c r="C38" s="96">
        <v>1990.521518000003</v>
      </c>
      <c r="D38" s="97">
        <v>2172.3543960000015</v>
      </c>
      <c r="E38" s="21">
        <v>48</v>
      </c>
      <c r="F38" s="21">
        <v>50</v>
      </c>
      <c r="G38" s="54">
        <v>56</v>
      </c>
      <c r="H38" s="107">
        <f>B38/E38</f>
        <v>39.423813041666627</v>
      </c>
      <c r="I38" s="98">
        <f>C38/F38</f>
        <v>39.810430360000062</v>
      </c>
      <c r="J38" s="99">
        <f>D38/G38</f>
        <v>38.792042785714315</v>
      </c>
      <c r="L38" s="743"/>
      <c r="M38" s="71"/>
      <c r="N38" s="71"/>
      <c r="O38" s="71"/>
    </row>
    <row r="39" spans="1:15">
      <c r="A39" s="4" t="s">
        <v>26</v>
      </c>
      <c r="B39" s="100">
        <v>4366.1743239999969</v>
      </c>
      <c r="C39" s="101">
        <v>4374.086960000006</v>
      </c>
      <c r="D39" s="102">
        <v>4648.0342250000012</v>
      </c>
      <c r="E39" s="21">
        <v>181</v>
      </c>
      <c r="F39" s="21">
        <v>185</v>
      </c>
      <c r="G39" s="61">
        <v>181</v>
      </c>
      <c r="H39" s="106">
        <f>B39/E39</f>
        <v>24.12251007734805</v>
      </c>
      <c r="I39" s="69">
        <f>C39/F39</f>
        <v>23.643713297297328</v>
      </c>
      <c r="J39" s="70">
        <f>D39/G39</f>
        <v>25.679747099447521</v>
      </c>
      <c r="L39" s="743"/>
      <c r="M39" s="71"/>
      <c r="N39" s="71"/>
      <c r="O39" s="71"/>
    </row>
    <row r="40" spans="1:15" ht="12">
      <c r="A40" s="6"/>
      <c r="B40" s="95"/>
      <c r="C40" s="96"/>
      <c r="D40" s="97"/>
      <c r="E40" s="37"/>
      <c r="F40" s="20"/>
      <c r="G40" s="105"/>
      <c r="H40" s="107"/>
      <c r="I40" s="98"/>
      <c r="J40" s="99"/>
      <c r="M40" s="71"/>
      <c r="N40" s="71"/>
      <c r="O40" s="71"/>
    </row>
    <row r="41" spans="1:15">
      <c r="A41" s="10" t="s">
        <v>27</v>
      </c>
      <c r="B41" s="100">
        <v>26494.618091999975</v>
      </c>
      <c r="C41" s="101">
        <v>27501.513913000039</v>
      </c>
      <c r="D41" s="102">
        <v>29125.11638300003</v>
      </c>
      <c r="E41" s="55">
        <v>884</v>
      </c>
      <c r="F41" s="63">
        <v>897</v>
      </c>
      <c r="G41" s="63">
        <v>934</v>
      </c>
      <c r="H41" s="106">
        <f>B41/E41</f>
        <v>29.971287434389112</v>
      </c>
      <c r="I41" s="69">
        <f>C41/F41</f>
        <v>30.659435800445973</v>
      </c>
      <c r="J41" s="70">
        <f>D41/G41</f>
        <v>31.183208118843716</v>
      </c>
      <c r="L41" s="743"/>
      <c r="M41" s="71"/>
      <c r="N41" s="71"/>
      <c r="O41" s="71"/>
    </row>
    <row r="43" spans="1:15">
      <c r="A43" s="9" t="s">
        <v>213</v>
      </c>
      <c r="B43" s="2" t="s">
        <v>232</v>
      </c>
    </row>
  </sheetData>
  <mergeCells count="5">
    <mergeCell ref="B30:D30"/>
    <mergeCell ref="E30:G30"/>
    <mergeCell ref="H30:J30"/>
    <mergeCell ref="A26:J26"/>
    <mergeCell ref="A28:J28"/>
  </mergeCells>
  <phoneticPr fontId="1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1" fitToWidth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J65"/>
  <sheetViews>
    <sheetView zoomScale="90" zoomScaleNormal="90" zoomScalePageLayoutView="90" workbookViewId="0">
      <selection activeCell="D56" sqref="D56"/>
    </sheetView>
  </sheetViews>
  <sheetFormatPr baseColWidth="10" defaultColWidth="8.83203125" defaultRowHeight="10" x14ac:dyDescent="0"/>
  <cols>
    <col min="1" max="1" width="11.83203125" style="130" customWidth="1"/>
    <col min="2" max="10" width="11.6640625" style="130" customWidth="1"/>
    <col min="11" max="11" width="5.83203125" style="130" customWidth="1"/>
    <col min="12" max="12" width="27.1640625" style="130" customWidth="1"/>
    <col min="13" max="13" width="17.1640625" style="130" customWidth="1"/>
    <col min="14" max="14" width="15.6640625" style="32" customWidth="1"/>
    <col min="15" max="15" width="15.83203125" style="32" customWidth="1"/>
    <col min="16" max="16" width="9.83203125" style="32" customWidth="1"/>
    <col min="17" max="17" width="2.1640625" style="32" customWidth="1"/>
    <col min="18" max="18" width="11.6640625" style="32" customWidth="1"/>
    <col min="19" max="19" width="15.6640625" style="32" bestFit="1" customWidth="1"/>
    <col min="20" max="20" width="9.83203125" style="32" customWidth="1"/>
    <col min="21" max="21" width="25" style="32" bestFit="1" customWidth="1"/>
    <col min="22" max="22" width="17.5" style="32" bestFit="1" customWidth="1"/>
    <col min="23" max="23" width="15.6640625" style="32" bestFit="1" customWidth="1"/>
    <col min="24" max="24" width="15.83203125" style="32" bestFit="1" customWidth="1"/>
    <col min="25" max="25" width="9.83203125" style="32" bestFit="1" customWidth="1"/>
    <col min="26" max="26" width="20.5" style="32" bestFit="1" customWidth="1"/>
    <col min="27" max="27" width="15.83203125" style="32" bestFit="1" customWidth="1"/>
    <col min="28" max="28" width="15.6640625" style="32" bestFit="1" customWidth="1"/>
    <col min="29" max="29" width="15.83203125" style="32" bestFit="1" customWidth="1"/>
    <col min="30" max="30" width="9.83203125" style="32" bestFit="1" customWidth="1"/>
    <col min="31" max="31" width="6.6640625" style="32" customWidth="1"/>
    <col min="32" max="32" width="13.83203125" style="32" bestFit="1" customWidth="1"/>
    <col min="33" max="33" width="20.1640625" style="32" bestFit="1" customWidth="1"/>
    <col min="34" max="34" width="9.83203125" style="32" bestFit="1" customWidth="1"/>
    <col min="35" max="35" width="23.1640625" style="32" bestFit="1" customWidth="1"/>
    <col min="36" max="36" width="11.6640625" style="32" bestFit="1" customWidth="1"/>
    <col min="37" max="16384" width="8.83203125" style="32"/>
  </cols>
  <sheetData>
    <row r="2" spans="1:36">
      <c r="A2" s="746" t="s">
        <v>62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</row>
    <row r="3" spans="1:36">
      <c r="C3" s="129"/>
      <c r="D3" s="129"/>
      <c r="E3" s="129"/>
      <c r="F3" s="129"/>
      <c r="G3" s="129"/>
      <c r="H3" s="129"/>
      <c r="I3" s="129"/>
      <c r="J3" s="129"/>
      <c r="K3" s="129"/>
    </row>
    <row r="4" spans="1:36">
      <c r="A4" s="746" t="s">
        <v>49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</row>
    <row r="5" spans="1:36">
      <c r="A5" s="312"/>
      <c r="B5" s="312"/>
      <c r="C5" s="188"/>
      <c r="D5" s="188"/>
      <c r="E5" s="188"/>
      <c r="F5" s="188"/>
      <c r="G5" s="188"/>
      <c r="H5" s="188"/>
      <c r="I5" s="188"/>
      <c r="J5" s="188"/>
      <c r="K5" s="188"/>
    </row>
    <row r="6" spans="1:36">
      <c r="A6" s="272"/>
      <c r="B6" s="762" t="s">
        <v>41</v>
      </c>
      <c r="C6" s="763"/>
      <c r="D6" s="764"/>
      <c r="E6" s="762" t="s">
        <v>205</v>
      </c>
      <c r="F6" s="763"/>
      <c r="G6" s="764"/>
      <c r="H6" s="762" t="s">
        <v>40</v>
      </c>
      <c r="I6" s="763"/>
      <c r="J6" s="764"/>
    </row>
    <row r="7" spans="1:36">
      <c r="A7" s="275" t="s">
        <v>18</v>
      </c>
      <c r="B7" s="313">
        <v>2010</v>
      </c>
      <c r="C7" s="314">
        <v>2011</v>
      </c>
      <c r="D7" s="315">
        <v>2012</v>
      </c>
      <c r="E7" s="313">
        <v>2010</v>
      </c>
      <c r="F7" s="314">
        <v>2011</v>
      </c>
      <c r="G7" s="315">
        <v>2012</v>
      </c>
      <c r="H7" s="313">
        <v>2010</v>
      </c>
      <c r="I7" s="314">
        <v>2011</v>
      </c>
      <c r="J7" s="315">
        <v>2012</v>
      </c>
    </row>
    <row r="8" spans="1:36" ht="12">
      <c r="A8" s="287" t="s">
        <v>188</v>
      </c>
      <c r="B8" s="252">
        <v>0.46938775510204084</v>
      </c>
      <c r="C8" s="316">
        <v>0.52173913043478259</v>
      </c>
      <c r="D8" s="317">
        <v>0.49122807017543857</v>
      </c>
      <c r="E8" s="252">
        <v>0.44897959183673469</v>
      </c>
      <c r="F8" s="316">
        <v>0.39130434782608697</v>
      </c>
      <c r="G8" s="317">
        <v>0.38596491228070173</v>
      </c>
      <c r="H8" s="252">
        <v>6.1224489795918366E-2</v>
      </c>
      <c r="I8" s="316">
        <v>6.5217391304347824E-2</v>
      </c>
      <c r="J8" s="317">
        <v>8.771929824561403E-2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ht="12">
      <c r="A9" s="249" t="s">
        <v>20</v>
      </c>
      <c r="B9" s="252">
        <v>0.32673267326732675</v>
      </c>
      <c r="C9" s="316">
        <v>0.42718446601941745</v>
      </c>
      <c r="D9" s="317">
        <v>0.43478260869565216</v>
      </c>
      <c r="E9" s="252">
        <v>0.45544554455445546</v>
      </c>
      <c r="F9" s="316">
        <v>0.43689320388349512</v>
      </c>
      <c r="G9" s="317">
        <v>0.47826086956521741</v>
      </c>
      <c r="H9" s="252">
        <v>0.10891089108910891</v>
      </c>
      <c r="I9" s="316">
        <v>5.8252427184466021E-2</v>
      </c>
      <c r="J9" s="317">
        <v>4.3478260869565216E-2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ht="12">
      <c r="A10" s="283" t="s">
        <v>21</v>
      </c>
      <c r="B10" s="252">
        <v>0.52380952380952384</v>
      </c>
      <c r="C10" s="316">
        <v>0.63636363636363635</v>
      </c>
      <c r="D10" s="317">
        <v>0.65384615384615385</v>
      </c>
      <c r="E10" s="252">
        <v>0.47619047619047616</v>
      </c>
      <c r="F10" s="316">
        <v>0.36363636363636365</v>
      </c>
      <c r="G10" s="317">
        <v>0.34615384615384615</v>
      </c>
      <c r="H10" s="252">
        <v>0</v>
      </c>
      <c r="I10" s="316">
        <v>0</v>
      </c>
      <c r="J10" s="317">
        <v>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ht="12">
      <c r="A11" s="249" t="s">
        <v>22</v>
      </c>
      <c r="B11" s="318">
        <v>0.63636363636363635</v>
      </c>
      <c r="C11" s="319">
        <v>0.64462809917355368</v>
      </c>
      <c r="D11" s="320">
        <v>0.69565217391304346</v>
      </c>
      <c r="E11" s="318">
        <v>0.2975206611570248</v>
      </c>
      <c r="F11" s="319">
        <v>0.30578512396694213</v>
      </c>
      <c r="G11" s="320">
        <v>0.26956521739130435</v>
      </c>
      <c r="H11" s="318">
        <v>3.3057851239669422E-2</v>
      </c>
      <c r="I11" s="319">
        <v>8.2644628099173556E-3</v>
      </c>
      <c r="J11" s="320">
        <v>8.6956521739130436E-3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12">
      <c r="A12" s="249" t="s">
        <v>23</v>
      </c>
      <c r="B12" s="252">
        <v>0.63190184049079756</v>
      </c>
      <c r="C12" s="316">
        <v>0.64880952380952384</v>
      </c>
      <c r="D12" s="317">
        <v>0.73248407643312097</v>
      </c>
      <c r="E12" s="252">
        <v>0.31288343558282211</v>
      </c>
      <c r="F12" s="316">
        <v>0.30357142857142855</v>
      </c>
      <c r="G12" s="317">
        <v>0.22929936305732485</v>
      </c>
      <c r="H12" s="252">
        <v>0</v>
      </c>
      <c r="I12" s="316">
        <v>5.9523809523809521E-3</v>
      </c>
      <c r="J12" s="317">
        <v>6.369426751592357E-3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12">
      <c r="A13" s="283" t="s">
        <v>24</v>
      </c>
      <c r="B13" s="256">
        <v>0.68500000000000005</v>
      </c>
      <c r="C13" s="321">
        <v>0.70297029702970293</v>
      </c>
      <c r="D13" s="322">
        <v>0.7180616740088106</v>
      </c>
      <c r="E13" s="256">
        <v>0.23499999999999999</v>
      </c>
      <c r="F13" s="321">
        <v>0.23762376237623761</v>
      </c>
      <c r="G13" s="322">
        <v>0.25110132158590309</v>
      </c>
      <c r="H13" s="256">
        <v>3.5000000000000003E-2</v>
      </c>
      <c r="I13" s="321">
        <v>1.9801980198019802E-2</v>
      </c>
      <c r="J13" s="322">
        <v>1.3215859030837005E-2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2">
      <c r="A14" s="249" t="s">
        <v>25</v>
      </c>
      <c r="B14" s="252">
        <v>0.33333333333333331</v>
      </c>
      <c r="C14" s="316">
        <v>0.4</v>
      </c>
      <c r="D14" s="317">
        <v>0.42857142857142855</v>
      </c>
      <c r="E14" s="252">
        <v>0.60416666666666663</v>
      </c>
      <c r="F14" s="316">
        <v>0.54</v>
      </c>
      <c r="G14" s="317">
        <v>0.48214285714285715</v>
      </c>
      <c r="H14" s="252">
        <v>0</v>
      </c>
      <c r="I14" s="316">
        <v>0</v>
      </c>
      <c r="J14" s="317">
        <v>3.5714285714285712E-2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2">
      <c r="A15" s="249" t="s">
        <v>26</v>
      </c>
      <c r="B15" s="252">
        <v>0.92265193370165743</v>
      </c>
      <c r="C15" s="316">
        <v>0.92972972972972978</v>
      </c>
      <c r="D15" s="317">
        <v>0.94475138121546964</v>
      </c>
      <c r="E15" s="252">
        <v>6.6298342541436461E-2</v>
      </c>
      <c r="F15" s="316">
        <v>6.4864864864864868E-2</v>
      </c>
      <c r="G15" s="317">
        <v>4.9723756906077346E-2</v>
      </c>
      <c r="H15" s="252">
        <v>1.1049723756906077E-2</v>
      </c>
      <c r="I15" s="316">
        <v>5.4054054054054057E-3</v>
      </c>
      <c r="J15" s="317">
        <v>5.5248618784530384E-3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2">
      <c r="A16" s="272" t="s">
        <v>27</v>
      </c>
      <c r="B16" s="323">
        <v>567</v>
      </c>
      <c r="C16" s="324">
        <v>603</v>
      </c>
      <c r="D16" s="325">
        <v>648</v>
      </c>
      <c r="E16" s="323">
        <v>253</v>
      </c>
      <c r="F16" s="324">
        <v>246</v>
      </c>
      <c r="G16" s="325">
        <v>246</v>
      </c>
      <c r="H16" s="323">
        <v>27</v>
      </c>
      <c r="I16" s="324">
        <v>16</v>
      </c>
      <c r="J16" s="325">
        <v>18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2">
      <c r="A17" s="326"/>
      <c r="B17" s="213">
        <v>0.64</v>
      </c>
      <c r="C17" s="214">
        <v>0.67</v>
      </c>
      <c r="D17" s="327">
        <v>0.69</v>
      </c>
      <c r="E17" s="213">
        <v>0.28999999999999998</v>
      </c>
      <c r="F17" s="214">
        <v>0.27</v>
      </c>
      <c r="G17" s="327">
        <v>0.26</v>
      </c>
      <c r="H17" s="213">
        <v>0.03</v>
      </c>
      <c r="I17" s="214">
        <v>0.02</v>
      </c>
      <c r="J17" s="327">
        <v>0.02</v>
      </c>
      <c r="K17" s="328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2"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2">
      <c r="L19" s="128"/>
      <c r="M19" s="12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2">
      <c r="A20" s="228"/>
      <c r="B20" s="762" t="s">
        <v>50</v>
      </c>
      <c r="C20" s="763"/>
      <c r="D20" s="764"/>
      <c r="E20" s="762" t="s">
        <v>51</v>
      </c>
      <c r="F20" s="763"/>
      <c r="G20" s="764"/>
      <c r="H20" s="762" t="s">
        <v>34</v>
      </c>
      <c r="I20" s="763"/>
      <c r="J20" s="764"/>
      <c r="S20"/>
    </row>
    <row r="21" spans="1:36" ht="12">
      <c r="A21" s="275" t="s">
        <v>18</v>
      </c>
      <c r="B21" s="313">
        <v>2010</v>
      </c>
      <c r="C21" s="314">
        <v>2011</v>
      </c>
      <c r="D21" s="315">
        <v>2012</v>
      </c>
      <c r="E21" s="313">
        <v>2010</v>
      </c>
      <c r="F21" s="314">
        <v>2011</v>
      </c>
      <c r="G21" s="315">
        <v>2012</v>
      </c>
      <c r="H21" s="313">
        <v>2010</v>
      </c>
      <c r="I21" s="314">
        <v>2011</v>
      </c>
      <c r="J21" s="315">
        <v>2012</v>
      </c>
      <c r="S21"/>
    </row>
    <row r="22" spans="1:36">
      <c r="A22" s="287" t="s">
        <v>188</v>
      </c>
      <c r="B22" s="318">
        <v>2.0408163265306121E-2</v>
      </c>
      <c r="C22" s="319">
        <v>2.1739130434782608E-2</v>
      </c>
      <c r="D22" s="317">
        <v>3.5087719298245612E-2</v>
      </c>
      <c r="E22" s="318">
        <v>0</v>
      </c>
      <c r="F22" s="319">
        <v>0</v>
      </c>
      <c r="G22" s="317">
        <v>0</v>
      </c>
      <c r="H22" s="329">
        <v>51</v>
      </c>
      <c r="I22" s="330">
        <v>46</v>
      </c>
      <c r="J22" s="331">
        <v>57</v>
      </c>
    </row>
    <row r="23" spans="1:36">
      <c r="A23" s="249" t="s">
        <v>20</v>
      </c>
      <c r="B23" s="252">
        <v>9.9009900990099015E-2</v>
      </c>
      <c r="C23" s="316">
        <v>6.7961165048543687E-2</v>
      </c>
      <c r="D23" s="317">
        <v>3.4782608695652174E-2</v>
      </c>
      <c r="E23" s="252">
        <v>9.9009900990099011E-3</v>
      </c>
      <c r="F23" s="316">
        <v>9.7087378640776691E-3</v>
      </c>
      <c r="G23" s="317">
        <v>8.6956521739130436E-3</v>
      </c>
      <c r="H23" s="329">
        <v>108</v>
      </c>
      <c r="I23" s="330">
        <v>103</v>
      </c>
      <c r="J23" s="331">
        <v>115</v>
      </c>
    </row>
    <row r="24" spans="1:36">
      <c r="A24" s="283" t="s">
        <v>21</v>
      </c>
      <c r="B24" s="252">
        <v>0</v>
      </c>
      <c r="C24" s="316">
        <v>0</v>
      </c>
      <c r="D24" s="317">
        <v>0</v>
      </c>
      <c r="E24" s="252">
        <v>0</v>
      </c>
      <c r="F24" s="316">
        <v>0</v>
      </c>
      <c r="G24" s="317">
        <v>0</v>
      </c>
      <c r="H24" s="329">
        <v>23</v>
      </c>
      <c r="I24" s="330">
        <v>22</v>
      </c>
      <c r="J24" s="331">
        <v>26</v>
      </c>
    </row>
    <row r="25" spans="1:36">
      <c r="A25" s="249" t="s">
        <v>22</v>
      </c>
      <c r="B25" s="318">
        <v>3.3057851239669422E-2</v>
      </c>
      <c r="C25" s="319">
        <v>4.1322314049586778E-2</v>
      </c>
      <c r="D25" s="320">
        <v>2.6086956521739129E-2</v>
      </c>
      <c r="E25" s="318">
        <v>0</v>
      </c>
      <c r="F25" s="319">
        <v>0</v>
      </c>
      <c r="G25" s="320">
        <v>0</v>
      </c>
      <c r="H25" s="332">
        <v>125</v>
      </c>
      <c r="I25" s="333">
        <v>121</v>
      </c>
      <c r="J25" s="334">
        <v>115</v>
      </c>
    </row>
    <row r="26" spans="1:36">
      <c r="A26" s="249" t="s">
        <v>23</v>
      </c>
      <c r="B26" s="252">
        <v>4.9079754601226995E-2</v>
      </c>
      <c r="C26" s="316">
        <v>4.1666666666666664E-2</v>
      </c>
      <c r="D26" s="317">
        <v>3.1847133757961783E-2</v>
      </c>
      <c r="E26" s="252">
        <v>6.1349693251533744E-3</v>
      </c>
      <c r="F26" s="316">
        <v>0</v>
      </c>
      <c r="G26" s="317">
        <v>0</v>
      </c>
      <c r="H26" s="329">
        <v>167</v>
      </c>
      <c r="I26" s="330">
        <v>168</v>
      </c>
      <c r="J26" s="331">
        <v>157</v>
      </c>
    </row>
    <row r="27" spans="1:36">
      <c r="A27" s="283" t="s">
        <v>24</v>
      </c>
      <c r="B27" s="256">
        <v>4.4999999999999998E-2</v>
      </c>
      <c r="C27" s="321">
        <v>3.9603960396039604E-2</v>
      </c>
      <c r="D27" s="322">
        <v>1.7621145374449341E-2</v>
      </c>
      <c r="E27" s="256">
        <v>0</v>
      </c>
      <c r="F27" s="321">
        <v>0</v>
      </c>
      <c r="G27" s="322">
        <v>0</v>
      </c>
      <c r="H27" s="335">
        <v>206</v>
      </c>
      <c r="I27" s="336">
        <v>202</v>
      </c>
      <c r="J27" s="337">
        <v>227</v>
      </c>
    </row>
    <row r="28" spans="1:36">
      <c r="A28" s="249" t="s">
        <v>25</v>
      </c>
      <c r="B28" s="252">
        <v>6.25E-2</v>
      </c>
      <c r="C28" s="316">
        <v>0.06</v>
      </c>
      <c r="D28" s="317">
        <v>5.3571428571428568E-2</v>
      </c>
      <c r="E28" s="252">
        <v>0</v>
      </c>
      <c r="F28" s="316">
        <v>0</v>
      </c>
      <c r="G28" s="317">
        <v>0</v>
      </c>
      <c r="H28" s="329">
        <v>49</v>
      </c>
      <c r="I28" s="330">
        <v>50</v>
      </c>
      <c r="J28" s="331">
        <v>56</v>
      </c>
    </row>
    <row r="29" spans="1:36">
      <c r="A29" s="249" t="s">
        <v>26</v>
      </c>
      <c r="B29" s="252">
        <v>0</v>
      </c>
      <c r="C29" s="316">
        <v>0</v>
      </c>
      <c r="D29" s="317">
        <v>0</v>
      </c>
      <c r="E29" s="252">
        <v>0</v>
      </c>
      <c r="F29" s="316">
        <v>0</v>
      </c>
      <c r="G29" s="317">
        <v>0</v>
      </c>
      <c r="H29" s="329">
        <v>185</v>
      </c>
      <c r="I29" s="330">
        <v>185</v>
      </c>
      <c r="J29" s="331">
        <v>181</v>
      </c>
    </row>
    <row r="30" spans="1:36">
      <c r="A30" s="272" t="s">
        <v>27</v>
      </c>
      <c r="B30" s="323">
        <v>35</v>
      </c>
      <c r="C30" s="324">
        <v>31</v>
      </c>
      <c r="D30" s="325">
        <v>21</v>
      </c>
      <c r="E30" s="323">
        <v>2</v>
      </c>
      <c r="F30" s="324">
        <v>1</v>
      </c>
      <c r="G30" s="325">
        <v>1</v>
      </c>
      <c r="H30" s="338">
        <v>884</v>
      </c>
      <c r="I30" s="339">
        <v>897</v>
      </c>
      <c r="J30" s="340">
        <v>934</v>
      </c>
    </row>
    <row r="31" spans="1:36">
      <c r="A31" s="326"/>
      <c r="B31" s="213">
        <v>0.04</v>
      </c>
      <c r="C31" s="214">
        <v>0.03</v>
      </c>
      <c r="D31" s="327">
        <v>0.02</v>
      </c>
      <c r="E31" s="213">
        <v>0</v>
      </c>
      <c r="F31" s="214">
        <v>0</v>
      </c>
      <c r="G31" s="327">
        <v>0</v>
      </c>
      <c r="H31" s="341">
        <v>1</v>
      </c>
      <c r="I31" s="342">
        <v>1</v>
      </c>
      <c r="J31" s="343">
        <v>1</v>
      </c>
      <c r="K31" s="328"/>
    </row>
    <row r="32" spans="1:36" ht="12">
      <c r="A32" s="220" t="s">
        <v>172</v>
      </c>
      <c r="L32" s="128"/>
      <c r="M32" s="128"/>
      <c r="N32"/>
    </row>
    <row r="35" spans="1:26">
      <c r="A35" s="746" t="s">
        <v>36</v>
      </c>
      <c r="B35" s="746"/>
      <c r="C35" s="746"/>
      <c r="D35" s="746"/>
      <c r="E35" s="746"/>
      <c r="F35" s="746"/>
      <c r="G35" s="746"/>
      <c r="H35" s="746"/>
      <c r="I35" s="746"/>
      <c r="J35" s="746"/>
      <c r="K35" s="746"/>
    </row>
    <row r="36" spans="1:26">
      <c r="B36" s="129"/>
      <c r="C36" s="129"/>
      <c r="D36" s="129"/>
      <c r="E36" s="129"/>
      <c r="F36" s="129"/>
      <c r="G36" s="129"/>
      <c r="H36" s="129"/>
      <c r="I36" s="129"/>
      <c r="J36" s="129"/>
      <c r="K36" s="129"/>
    </row>
    <row r="37" spans="1:26">
      <c r="A37" s="746" t="s">
        <v>44</v>
      </c>
      <c r="B37" s="746"/>
      <c r="C37" s="746"/>
      <c r="D37" s="746"/>
      <c r="E37" s="746"/>
      <c r="F37" s="746"/>
      <c r="G37" s="746"/>
      <c r="H37" s="746"/>
      <c r="I37" s="746"/>
      <c r="J37" s="746"/>
      <c r="K37" s="746"/>
    </row>
    <row r="38" spans="1:26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271"/>
      <c r="M38" s="27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 ht="12">
      <c r="A39" s="272"/>
      <c r="B39" s="762" t="s">
        <v>45</v>
      </c>
      <c r="C39" s="763"/>
      <c r="D39" s="764"/>
      <c r="E39" s="762" t="s">
        <v>46</v>
      </c>
      <c r="F39" s="763"/>
      <c r="G39" s="764"/>
      <c r="H39" s="762" t="s">
        <v>47</v>
      </c>
      <c r="I39" s="763"/>
      <c r="J39" s="764"/>
      <c r="L39" s="128"/>
      <c r="M39" s="128"/>
      <c r="S39" s="116"/>
      <c r="T39" s="116"/>
      <c r="U39" s="116"/>
      <c r="V39" s="116"/>
      <c r="W39" s="116"/>
      <c r="X39" s="116"/>
      <c r="Y39" s="121"/>
      <c r="Z39" s="121"/>
    </row>
    <row r="40" spans="1:26">
      <c r="A40" s="275" t="s">
        <v>18</v>
      </c>
      <c r="B40" s="313">
        <v>2010</v>
      </c>
      <c r="C40" s="314">
        <v>2011</v>
      </c>
      <c r="D40" s="315">
        <v>2012</v>
      </c>
      <c r="E40" s="313">
        <v>2010</v>
      </c>
      <c r="F40" s="314">
        <v>2011</v>
      </c>
      <c r="G40" s="315">
        <v>2012</v>
      </c>
      <c r="H40" s="313">
        <v>2010</v>
      </c>
      <c r="I40" s="314">
        <v>2011</v>
      </c>
      <c r="J40" s="315">
        <v>2012</v>
      </c>
      <c r="S40" s="121"/>
    </row>
    <row r="41" spans="1:26">
      <c r="A41" s="249" t="s">
        <v>188</v>
      </c>
      <c r="B41" s="252">
        <v>4.0816326530612242E-2</v>
      </c>
      <c r="C41" s="316">
        <v>2.1739130434782608E-2</v>
      </c>
      <c r="D41" s="317">
        <v>1.7543859649122806E-2</v>
      </c>
      <c r="E41" s="252">
        <v>0.18367346938775511</v>
      </c>
      <c r="F41" s="316">
        <v>0.19565217391304349</v>
      </c>
      <c r="G41" s="317">
        <v>0.22807017543859648</v>
      </c>
      <c r="H41" s="252">
        <v>0.36734693877551022</v>
      </c>
      <c r="I41" s="316">
        <v>0.34782608695652173</v>
      </c>
      <c r="J41" s="317">
        <v>0.35087719298245612</v>
      </c>
      <c r="S41" s="121"/>
    </row>
    <row r="42" spans="1:26">
      <c r="A42" s="249" t="s">
        <v>20</v>
      </c>
      <c r="B42" s="252">
        <v>9.9009900990099015E-2</v>
      </c>
      <c r="C42" s="316">
        <v>0.12621359223300971</v>
      </c>
      <c r="D42" s="317">
        <v>0.12173913043478261</v>
      </c>
      <c r="E42" s="252">
        <v>0.17821782178217821</v>
      </c>
      <c r="F42" s="316">
        <v>0.25242718446601942</v>
      </c>
      <c r="G42" s="317">
        <v>0.20869565217391303</v>
      </c>
      <c r="H42" s="252">
        <v>0.34653465346534651</v>
      </c>
      <c r="I42" s="316">
        <v>0.35922330097087379</v>
      </c>
      <c r="J42" s="317">
        <v>0.38260869565217392</v>
      </c>
      <c r="S42" s="121"/>
    </row>
    <row r="43" spans="1:26">
      <c r="A43" s="283" t="s">
        <v>21</v>
      </c>
      <c r="B43" s="252">
        <v>0.23809523809523808</v>
      </c>
      <c r="C43" s="316">
        <v>0.27272727272727271</v>
      </c>
      <c r="D43" s="317">
        <v>0.23076923076923078</v>
      </c>
      <c r="E43" s="252">
        <v>0.14285714285714285</v>
      </c>
      <c r="F43" s="316">
        <v>0.18181818181818182</v>
      </c>
      <c r="G43" s="317">
        <v>0.19230769230769232</v>
      </c>
      <c r="H43" s="252">
        <v>0.61904761904761907</v>
      </c>
      <c r="I43" s="316">
        <v>0.54545454545454541</v>
      </c>
      <c r="J43" s="317">
        <v>0.57692307692307687</v>
      </c>
      <c r="S43" s="121"/>
    </row>
    <row r="44" spans="1:26">
      <c r="A44" s="249" t="s">
        <v>22</v>
      </c>
      <c r="B44" s="318">
        <v>0.21487603305785125</v>
      </c>
      <c r="C44" s="319">
        <v>0.2231404958677686</v>
      </c>
      <c r="D44" s="320">
        <v>0.22608695652173913</v>
      </c>
      <c r="E44" s="318">
        <v>0.18181818181818182</v>
      </c>
      <c r="F44" s="319">
        <v>0.23966942148760331</v>
      </c>
      <c r="G44" s="320">
        <v>0.25217391304347825</v>
      </c>
      <c r="H44" s="318">
        <v>0.35537190082644626</v>
      </c>
      <c r="I44" s="319">
        <v>0.32231404958677684</v>
      </c>
      <c r="J44" s="320">
        <v>0.35652173913043478</v>
      </c>
      <c r="S44" s="121"/>
    </row>
    <row r="45" spans="1:26">
      <c r="A45" s="249" t="s">
        <v>23</v>
      </c>
      <c r="B45" s="252">
        <v>0.25766871165644173</v>
      </c>
      <c r="C45" s="316">
        <v>0.26785714285714285</v>
      </c>
      <c r="D45" s="317">
        <v>0.37579617834394907</v>
      </c>
      <c r="E45" s="252">
        <v>0.17791411042944785</v>
      </c>
      <c r="F45" s="316">
        <v>0.21428571428571427</v>
      </c>
      <c r="G45" s="317">
        <v>0.22929936305732485</v>
      </c>
      <c r="H45" s="252">
        <v>0.28834355828220859</v>
      </c>
      <c r="I45" s="316">
        <v>0.30357142857142855</v>
      </c>
      <c r="J45" s="317">
        <v>0.22292993630573249</v>
      </c>
      <c r="S45" s="121"/>
    </row>
    <row r="46" spans="1:26">
      <c r="A46" s="283" t="s">
        <v>24</v>
      </c>
      <c r="B46" s="256">
        <v>0.19</v>
      </c>
      <c r="C46" s="321">
        <v>0.21287128712871287</v>
      </c>
      <c r="D46" s="322">
        <v>0.20704845814977973</v>
      </c>
      <c r="E46" s="256">
        <v>0.23</v>
      </c>
      <c r="F46" s="321">
        <v>0.25247524752475248</v>
      </c>
      <c r="G46" s="322">
        <v>0.22026431718061673</v>
      </c>
      <c r="H46" s="256">
        <v>0.27500000000000002</v>
      </c>
      <c r="I46" s="321">
        <v>0.25742574257425743</v>
      </c>
      <c r="J46" s="322">
        <v>0.29074889867841408</v>
      </c>
      <c r="S46" s="121"/>
    </row>
    <row r="47" spans="1:26">
      <c r="A47" s="249" t="s">
        <v>25</v>
      </c>
      <c r="B47" s="252">
        <v>0.29166666666666669</v>
      </c>
      <c r="C47" s="316">
        <v>0.32</v>
      </c>
      <c r="D47" s="317">
        <v>0.375</v>
      </c>
      <c r="E47" s="252">
        <v>0.125</v>
      </c>
      <c r="F47" s="316">
        <v>0.14000000000000001</v>
      </c>
      <c r="G47" s="317">
        <v>0.125</v>
      </c>
      <c r="H47" s="252">
        <v>0.20833333333333334</v>
      </c>
      <c r="I47" s="316">
        <v>0.28000000000000003</v>
      </c>
      <c r="J47" s="317">
        <v>0.26785714285714285</v>
      </c>
      <c r="S47" s="121"/>
    </row>
    <row r="48" spans="1:26">
      <c r="A48" s="249" t="s">
        <v>26</v>
      </c>
      <c r="B48" s="252">
        <v>0.25966850828729282</v>
      </c>
      <c r="C48" s="316">
        <v>0.25945945945945947</v>
      </c>
      <c r="D48" s="317">
        <v>0.26519337016574585</v>
      </c>
      <c r="E48" s="252">
        <v>0.19337016574585636</v>
      </c>
      <c r="F48" s="316">
        <v>0.21081081081081082</v>
      </c>
      <c r="G48" s="317">
        <v>0.22651933701657459</v>
      </c>
      <c r="H48" s="252">
        <v>0.22099447513812154</v>
      </c>
      <c r="I48" s="316">
        <v>0.23243243243243245</v>
      </c>
      <c r="J48" s="317">
        <v>0.25966850828729282</v>
      </c>
      <c r="S48" s="121"/>
    </row>
    <row r="49" spans="1:26">
      <c r="A49" s="272" t="s">
        <v>27</v>
      </c>
      <c r="B49" s="323">
        <v>184</v>
      </c>
      <c r="C49" s="324">
        <v>199</v>
      </c>
      <c r="D49" s="325">
        <v>222</v>
      </c>
      <c r="E49" s="323">
        <v>168</v>
      </c>
      <c r="F49" s="324">
        <v>201</v>
      </c>
      <c r="G49" s="325">
        <v>205</v>
      </c>
      <c r="H49" s="323">
        <v>261</v>
      </c>
      <c r="I49" s="324">
        <v>264</v>
      </c>
      <c r="J49" s="325">
        <v>283</v>
      </c>
      <c r="S49" s="121"/>
    </row>
    <row r="50" spans="1:26" ht="12">
      <c r="A50" s="326"/>
      <c r="B50" s="255">
        <v>0.20787746170678337</v>
      </c>
      <c r="C50" s="344">
        <v>0.22185061315496099</v>
      </c>
      <c r="D50" s="345">
        <v>0.24</v>
      </c>
      <c r="E50" s="255">
        <v>0.18599562363238512</v>
      </c>
      <c r="F50" s="344">
        <v>0.22408026755852842</v>
      </c>
      <c r="G50" s="345">
        <v>0.22</v>
      </c>
      <c r="H50" s="255">
        <v>0.3</v>
      </c>
      <c r="I50" s="344">
        <v>0.29431438127090304</v>
      </c>
      <c r="J50" s="345">
        <v>0.3</v>
      </c>
      <c r="S50" s="122"/>
      <c r="T50" s="122"/>
      <c r="U50" s="122"/>
      <c r="V50" s="122"/>
      <c r="W50" s="117"/>
      <c r="X50" s="122"/>
      <c r="Y50" s="121"/>
      <c r="Z50" s="121"/>
    </row>
    <row r="51" spans="1:26">
      <c r="G51" s="130">
        <f>G49-F49</f>
        <v>4</v>
      </c>
      <c r="S51" s="121"/>
      <c r="T51" s="121"/>
      <c r="U51" s="121"/>
      <c r="V51" s="121"/>
      <c r="W51" s="121"/>
      <c r="X51" s="121"/>
      <c r="Y51" s="121"/>
      <c r="Z51" s="121"/>
    </row>
    <row r="52" spans="1:26">
      <c r="S52" s="121"/>
      <c r="T52" s="121"/>
      <c r="U52" s="121"/>
      <c r="V52" s="121"/>
      <c r="W52" s="121"/>
      <c r="X52" s="121"/>
      <c r="Y52" s="121"/>
      <c r="Z52" s="121"/>
    </row>
    <row r="53" spans="1:26">
      <c r="A53" s="272"/>
      <c r="B53" s="762" t="s">
        <v>48</v>
      </c>
      <c r="C53" s="763"/>
      <c r="D53" s="764"/>
      <c r="E53" s="762" t="s">
        <v>156</v>
      </c>
      <c r="F53" s="763"/>
      <c r="G53" s="764"/>
      <c r="H53" s="762" t="s">
        <v>34</v>
      </c>
      <c r="I53" s="763"/>
      <c r="J53" s="764"/>
    </row>
    <row r="54" spans="1:26" ht="12">
      <c r="A54" s="275" t="s">
        <v>18</v>
      </c>
      <c r="B54" s="313">
        <v>2010</v>
      </c>
      <c r="C54" s="314">
        <v>2011</v>
      </c>
      <c r="D54" s="315">
        <v>2012</v>
      </c>
      <c r="E54" s="313">
        <v>2010</v>
      </c>
      <c r="F54" s="314">
        <v>2011</v>
      </c>
      <c r="G54" s="315">
        <v>2012</v>
      </c>
      <c r="H54" s="313">
        <v>2010</v>
      </c>
      <c r="I54" s="314">
        <v>2011</v>
      </c>
      <c r="J54" s="315">
        <v>2012</v>
      </c>
      <c r="S54"/>
      <c r="T54"/>
    </row>
    <row r="55" spans="1:26">
      <c r="A55" s="249" t="s">
        <v>188</v>
      </c>
      <c r="B55" s="252">
        <v>0.36734693877551022</v>
      </c>
      <c r="C55" s="316">
        <v>0.39130434782608697</v>
      </c>
      <c r="D55" s="317">
        <v>0.36842105263157893</v>
      </c>
      <c r="E55" s="252">
        <v>4.0816326530612242E-2</v>
      </c>
      <c r="F55" s="316">
        <v>4.3478260869565216E-2</v>
      </c>
      <c r="G55" s="317">
        <v>3.5087719298245612E-2</v>
      </c>
      <c r="H55" s="329">
        <v>48</v>
      </c>
      <c r="I55" s="330">
        <v>46</v>
      </c>
      <c r="J55" s="331">
        <v>57</v>
      </c>
    </row>
    <row r="56" spans="1:26">
      <c r="A56" s="249" t="s">
        <v>20</v>
      </c>
      <c r="B56" s="252">
        <v>0.36633663366336633</v>
      </c>
      <c r="C56" s="316">
        <v>0.26213592233009708</v>
      </c>
      <c r="D56" s="317">
        <v>0.28695652173913044</v>
      </c>
      <c r="E56" s="252">
        <v>9.9009900990099011E-3</v>
      </c>
      <c r="F56" s="316">
        <v>0</v>
      </c>
      <c r="G56" s="317">
        <v>0</v>
      </c>
      <c r="H56" s="329">
        <v>101</v>
      </c>
      <c r="I56" s="330">
        <v>103</v>
      </c>
      <c r="J56" s="331">
        <v>115</v>
      </c>
    </row>
    <row r="57" spans="1:26">
      <c r="A57" s="283" t="s">
        <v>21</v>
      </c>
      <c r="B57" s="252">
        <v>0</v>
      </c>
      <c r="C57" s="316">
        <v>0</v>
      </c>
      <c r="D57" s="317">
        <v>0</v>
      </c>
      <c r="E57" s="252">
        <v>0</v>
      </c>
      <c r="F57" s="316">
        <v>0</v>
      </c>
      <c r="G57" s="317">
        <v>0</v>
      </c>
      <c r="H57" s="329">
        <v>21</v>
      </c>
      <c r="I57" s="330">
        <v>22</v>
      </c>
      <c r="J57" s="331">
        <v>26</v>
      </c>
    </row>
    <row r="58" spans="1:26">
      <c r="A58" s="249" t="s">
        <v>22</v>
      </c>
      <c r="B58" s="318">
        <v>0.23966942148760331</v>
      </c>
      <c r="C58" s="319">
        <v>0.21487603305785125</v>
      </c>
      <c r="D58" s="320">
        <v>0.16521739130434782</v>
      </c>
      <c r="E58" s="318">
        <v>8.2644628099173556E-3</v>
      </c>
      <c r="F58" s="319">
        <v>0</v>
      </c>
      <c r="G58" s="320">
        <v>0</v>
      </c>
      <c r="H58" s="332">
        <v>121</v>
      </c>
      <c r="I58" s="333">
        <v>121</v>
      </c>
      <c r="J58" s="334">
        <v>115</v>
      </c>
    </row>
    <row r="59" spans="1:26">
      <c r="A59" s="249" t="s">
        <v>23</v>
      </c>
      <c r="B59" s="252">
        <v>0.26380368098159507</v>
      </c>
      <c r="C59" s="316">
        <v>0.21428571428571427</v>
      </c>
      <c r="D59" s="317">
        <v>0.17197452229299362</v>
      </c>
      <c r="E59" s="252">
        <v>1.2269938650306749E-2</v>
      </c>
      <c r="F59" s="316">
        <v>0</v>
      </c>
      <c r="G59" s="317">
        <v>0</v>
      </c>
      <c r="H59" s="329">
        <v>163</v>
      </c>
      <c r="I59" s="330">
        <v>168</v>
      </c>
      <c r="J59" s="331">
        <v>157</v>
      </c>
    </row>
    <row r="60" spans="1:26">
      <c r="A60" s="283" t="s">
        <v>24</v>
      </c>
      <c r="B60" s="256">
        <v>0.28499999999999998</v>
      </c>
      <c r="C60" s="321">
        <v>0.27722772277227725</v>
      </c>
      <c r="D60" s="322">
        <v>0.28193832599118945</v>
      </c>
      <c r="E60" s="256">
        <v>0.02</v>
      </c>
      <c r="F60" s="321">
        <v>0</v>
      </c>
      <c r="G60" s="322">
        <v>0</v>
      </c>
      <c r="H60" s="335">
        <v>200</v>
      </c>
      <c r="I60" s="336">
        <v>202</v>
      </c>
      <c r="J60" s="337">
        <v>227</v>
      </c>
    </row>
    <row r="61" spans="1:26">
      <c r="A61" s="249" t="s">
        <v>25</v>
      </c>
      <c r="B61" s="252">
        <v>0.375</v>
      </c>
      <c r="C61" s="316">
        <v>0.26</v>
      </c>
      <c r="D61" s="317">
        <v>0.23214285714285715</v>
      </c>
      <c r="E61" s="252">
        <v>0</v>
      </c>
      <c r="F61" s="316">
        <v>0</v>
      </c>
      <c r="G61" s="317">
        <v>0</v>
      </c>
      <c r="H61" s="329">
        <v>48</v>
      </c>
      <c r="I61" s="330">
        <v>50</v>
      </c>
      <c r="J61" s="331">
        <v>56</v>
      </c>
    </row>
    <row r="62" spans="1:26">
      <c r="A62" s="249" t="s">
        <v>26</v>
      </c>
      <c r="B62" s="252">
        <v>0.32044198895027626</v>
      </c>
      <c r="C62" s="316">
        <v>0.29729729729729731</v>
      </c>
      <c r="D62" s="317">
        <v>0.24861878453038674</v>
      </c>
      <c r="E62" s="252">
        <v>5.5248618784530384E-3</v>
      </c>
      <c r="F62" s="316">
        <v>0</v>
      </c>
      <c r="G62" s="317">
        <v>0</v>
      </c>
      <c r="H62" s="329">
        <v>181</v>
      </c>
      <c r="I62" s="330">
        <v>185</v>
      </c>
      <c r="J62" s="331">
        <v>181</v>
      </c>
    </row>
    <row r="63" spans="1:26">
      <c r="A63" s="272" t="s">
        <v>27</v>
      </c>
      <c r="B63" s="323">
        <v>260</v>
      </c>
      <c r="C63" s="324">
        <v>231</v>
      </c>
      <c r="D63" s="325">
        <v>222</v>
      </c>
      <c r="E63" s="323">
        <v>11</v>
      </c>
      <c r="F63" s="324">
        <v>2</v>
      </c>
      <c r="G63" s="325">
        <v>2</v>
      </c>
      <c r="H63" s="323">
        <v>884</v>
      </c>
      <c r="I63" s="324">
        <v>897</v>
      </c>
      <c r="J63" s="325">
        <v>934</v>
      </c>
    </row>
    <row r="64" spans="1:26">
      <c r="A64" s="326"/>
      <c r="B64" s="255">
        <v>0.28999999999999998</v>
      </c>
      <c r="C64" s="344">
        <v>0.25752508361204013</v>
      </c>
      <c r="D64" s="345">
        <v>0.24</v>
      </c>
      <c r="E64" s="255">
        <v>0.01</v>
      </c>
      <c r="F64" s="344">
        <v>2.229654403567447E-3</v>
      </c>
      <c r="G64" s="345">
        <v>0</v>
      </c>
      <c r="H64" s="255">
        <v>1</v>
      </c>
      <c r="I64" s="344">
        <v>1</v>
      </c>
      <c r="J64" s="345">
        <v>1</v>
      </c>
    </row>
    <row r="65" spans="1:1">
      <c r="A65" s="220" t="s">
        <v>172</v>
      </c>
    </row>
  </sheetData>
  <mergeCells count="16">
    <mergeCell ref="A35:K35"/>
    <mergeCell ref="A37:K37"/>
    <mergeCell ref="A2:K2"/>
    <mergeCell ref="A4:K4"/>
    <mergeCell ref="B6:D6"/>
    <mergeCell ref="E6:G6"/>
    <mergeCell ref="H6:J6"/>
    <mergeCell ref="B20:D20"/>
    <mergeCell ref="E20:G20"/>
    <mergeCell ref="H20:J20"/>
    <mergeCell ref="B39:D39"/>
    <mergeCell ref="E39:G39"/>
    <mergeCell ref="H39:J39"/>
    <mergeCell ref="E53:G53"/>
    <mergeCell ref="H53:J53"/>
    <mergeCell ref="B53:D53"/>
  </mergeCells>
  <phoneticPr fontId="12" type="noConversion"/>
  <pageMargins left="0.15748031496062992" right="0.15748031496062992" top="0.33" bottom="0.31" header="0.22" footer="0.22"/>
  <pageSetup paperSize="9" fitToHeight="0" orientation="landscape"/>
  <headerFooter alignWithMargins="0"/>
  <rowBreaks count="1" manualBreakCount="1">
    <brk id="33" max="10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88"/>
  <sheetViews>
    <sheetView workbookViewId="0">
      <selection activeCell="D65" sqref="D65"/>
    </sheetView>
  </sheetViews>
  <sheetFormatPr baseColWidth="10" defaultColWidth="8.83203125" defaultRowHeight="10" x14ac:dyDescent="0"/>
  <cols>
    <col min="1" max="1" width="12.5" style="2" customWidth="1"/>
    <col min="2" max="11" width="10.6640625" style="2" customWidth="1"/>
    <col min="12" max="14" width="8.83203125" style="2"/>
    <col min="15" max="15" width="11.6640625" style="2" customWidth="1"/>
    <col min="16" max="16384" width="8.83203125" style="2"/>
  </cols>
  <sheetData>
    <row r="1" spans="1:23">
      <c r="A1" s="346" t="s">
        <v>117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30"/>
      <c r="M1" s="130"/>
    </row>
    <row r="2" spans="1:23">
      <c r="A2" s="130"/>
      <c r="B2" s="130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</row>
    <row r="3" spans="1:23">
      <c r="A3" s="346" t="s">
        <v>52</v>
      </c>
      <c r="B3" s="347"/>
      <c r="C3" s="188"/>
      <c r="D3" s="188"/>
      <c r="E3" s="188"/>
      <c r="F3" s="188"/>
      <c r="G3" s="188"/>
      <c r="H3" s="188"/>
      <c r="I3" s="188"/>
      <c r="J3" s="188"/>
      <c r="K3" s="188"/>
      <c r="L3" s="130"/>
      <c r="M3" s="130"/>
    </row>
    <row r="4" spans="1:23">
      <c r="A4" s="312"/>
      <c r="B4" s="312"/>
      <c r="C4" s="188"/>
      <c r="D4" s="188"/>
      <c r="E4" s="188"/>
      <c r="F4" s="188"/>
      <c r="G4" s="188"/>
      <c r="H4" s="188"/>
      <c r="I4" s="188"/>
      <c r="J4" s="188"/>
      <c r="K4" s="188"/>
      <c r="L4" s="130"/>
      <c r="M4" s="130"/>
      <c r="O4" s="81"/>
      <c r="P4" s="81"/>
      <c r="Q4" s="81"/>
      <c r="R4" s="81"/>
      <c r="S4" s="81"/>
      <c r="T4" s="81"/>
      <c r="U4" s="81"/>
      <c r="V4" s="81"/>
      <c r="W4" s="81"/>
    </row>
    <row r="5" spans="1:23" s="8" customFormat="1">
      <c r="A5" s="228"/>
      <c r="B5" s="762" t="s">
        <v>53</v>
      </c>
      <c r="C5" s="763"/>
      <c r="D5" s="764"/>
      <c r="E5" s="762" t="s">
        <v>54</v>
      </c>
      <c r="F5" s="763"/>
      <c r="G5" s="764"/>
      <c r="H5" s="762" t="s">
        <v>55</v>
      </c>
      <c r="I5" s="763"/>
      <c r="J5" s="764"/>
      <c r="K5" s="762" t="s">
        <v>56</v>
      </c>
      <c r="L5" s="763"/>
      <c r="M5" s="764"/>
      <c r="O5" s="115"/>
    </row>
    <row r="6" spans="1:23">
      <c r="A6" s="275" t="s">
        <v>18</v>
      </c>
      <c r="B6" s="313">
        <v>2010</v>
      </c>
      <c r="C6" s="314">
        <v>2011</v>
      </c>
      <c r="D6" s="315">
        <v>2012</v>
      </c>
      <c r="E6" s="313">
        <v>2010</v>
      </c>
      <c r="F6" s="314">
        <v>2011</v>
      </c>
      <c r="G6" s="315">
        <v>2012</v>
      </c>
      <c r="H6" s="313">
        <v>2010</v>
      </c>
      <c r="I6" s="314">
        <v>2011</v>
      </c>
      <c r="J6" s="315">
        <v>2012</v>
      </c>
      <c r="K6" s="313">
        <v>2010</v>
      </c>
      <c r="L6" s="314">
        <v>2011</v>
      </c>
      <c r="M6" s="315">
        <v>2012</v>
      </c>
      <c r="O6" s="81"/>
    </row>
    <row r="7" spans="1:23">
      <c r="A7" s="249" t="s">
        <v>188</v>
      </c>
      <c r="B7" s="252">
        <v>4.0816326530612242E-2</v>
      </c>
      <c r="C7" s="316">
        <v>2.1739130434782608E-2</v>
      </c>
      <c r="D7" s="317">
        <v>0.10526315789473684</v>
      </c>
      <c r="E7" s="252">
        <v>0.10204081632653061</v>
      </c>
      <c r="F7" s="316">
        <v>0.10869565217391304</v>
      </c>
      <c r="G7" s="317">
        <v>7.0175438596491224E-2</v>
      </c>
      <c r="H7" s="252">
        <v>0.14285714285714285</v>
      </c>
      <c r="I7" s="316">
        <v>0.15217391304347827</v>
      </c>
      <c r="J7" s="317">
        <v>0.19298245614035087</v>
      </c>
      <c r="K7" s="318">
        <v>0.16326530612244897</v>
      </c>
      <c r="L7" s="319">
        <v>8.6956521739130432E-2</v>
      </c>
      <c r="M7" s="320">
        <v>0.12280701754385964</v>
      </c>
      <c r="O7" s="81"/>
    </row>
    <row r="8" spans="1:23">
      <c r="A8" s="249" t="s">
        <v>20</v>
      </c>
      <c r="B8" s="252">
        <v>0.25742574257425743</v>
      </c>
      <c r="C8" s="316">
        <v>0.22330097087378642</v>
      </c>
      <c r="D8" s="317">
        <v>0.26956521739130435</v>
      </c>
      <c r="E8" s="252">
        <v>0.19801980198019803</v>
      </c>
      <c r="F8" s="316">
        <v>0.1650485436893204</v>
      </c>
      <c r="G8" s="317">
        <v>0.17391304347826086</v>
      </c>
      <c r="H8" s="252">
        <v>0.15841584158415842</v>
      </c>
      <c r="I8" s="316">
        <v>0.17475728155339806</v>
      </c>
      <c r="J8" s="317">
        <v>0.16521739130434782</v>
      </c>
      <c r="K8" s="252">
        <v>8.9108910891089105E-2</v>
      </c>
      <c r="L8" s="316">
        <v>0.11650485436893204</v>
      </c>
      <c r="M8" s="317">
        <v>0.12173913043478261</v>
      </c>
      <c r="O8" s="81"/>
    </row>
    <row r="9" spans="1:23">
      <c r="A9" s="283" t="s">
        <v>21</v>
      </c>
      <c r="B9" s="252">
        <v>9.5238095238095233E-2</v>
      </c>
      <c r="C9" s="316">
        <v>9.0909090909090912E-2</v>
      </c>
      <c r="D9" s="317">
        <v>7.6923076923076927E-2</v>
      </c>
      <c r="E9" s="252">
        <v>0.19047619047619047</v>
      </c>
      <c r="F9" s="316">
        <v>0.18181818181818182</v>
      </c>
      <c r="G9" s="317">
        <v>0.19230769230769232</v>
      </c>
      <c r="H9" s="252">
        <v>9.5238095238095233E-2</v>
      </c>
      <c r="I9" s="316">
        <v>9.0909090909090912E-2</v>
      </c>
      <c r="J9" s="317">
        <v>0.23076923076923078</v>
      </c>
      <c r="K9" s="252">
        <v>0.14285714285714285</v>
      </c>
      <c r="L9" s="316">
        <v>0.18181818181818182</v>
      </c>
      <c r="M9" s="317">
        <v>0.19230769230769232</v>
      </c>
      <c r="O9" s="81"/>
    </row>
    <row r="10" spans="1:23">
      <c r="A10" s="249" t="s">
        <v>22</v>
      </c>
      <c r="B10" s="318">
        <v>8.2644628099173556E-2</v>
      </c>
      <c r="C10" s="319">
        <v>5.7851239669421489E-2</v>
      </c>
      <c r="D10" s="320">
        <v>6.9565217391304349E-2</v>
      </c>
      <c r="E10" s="318">
        <v>0.17355371900826447</v>
      </c>
      <c r="F10" s="319">
        <v>0.19008264462809918</v>
      </c>
      <c r="G10" s="320">
        <v>0.13043478260869565</v>
      </c>
      <c r="H10" s="318">
        <v>0.28099173553719009</v>
      </c>
      <c r="I10" s="319">
        <v>0.27272727272727271</v>
      </c>
      <c r="J10" s="320">
        <v>0.31304347826086959</v>
      </c>
      <c r="K10" s="318">
        <v>0.12396694214876033</v>
      </c>
      <c r="L10" s="319">
        <v>0.17355371900826447</v>
      </c>
      <c r="M10" s="320">
        <v>0.1391304347826087</v>
      </c>
      <c r="O10" s="81"/>
    </row>
    <row r="11" spans="1:23">
      <c r="A11" s="249" t="s">
        <v>23</v>
      </c>
      <c r="B11" s="252">
        <v>4.9079754601226995E-2</v>
      </c>
      <c r="C11" s="316">
        <v>5.9523809523809521E-2</v>
      </c>
      <c r="D11" s="317">
        <v>6.3694267515923567E-2</v>
      </c>
      <c r="E11" s="252">
        <v>0.12269938650306748</v>
      </c>
      <c r="F11" s="316">
        <v>0.11904761904761904</v>
      </c>
      <c r="G11" s="317">
        <v>7.0063694267515922E-2</v>
      </c>
      <c r="H11" s="252">
        <v>0.14723926380368099</v>
      </c>
      <c r="I11" s="316">
        <v>0.17261904761904762</v>
      </c>
      <c r="J11" s="317">
        <v>0.12738853503184713</v>
      </c>
      <c r="K11" s="252">
        <v>0.22085889570552147</v>
      </c>
      <c r="L11" s="316">
        <v>0.17857142857142858</v>
      </c>
      <c r="M11" s="317">
        <v>0.19108280254777071</v>
      </c>
      <c r="O11" s="81"/>
    </row>
    <row r="12" spans="1:23">
      <c r="A12" s="283" t="s">
        <v>24</v>
      </c>
      <c r="B12" s="256">
        <v>6.5000000000000002E-2</v>
      </c>
      <c r="C12" s="321">
        <v>5.4455445544554455E-2</v>
      </c>
      <c r="D12" s="322">
        <v>9.2511013215859028E-2</v>
      </c>
      <c r="E12" s="256">
        <v>0.13500000000000001</v>
      </c>
      <c r="F12" s="321">
        <v>0.11386138613861387</v>
      </c>
      <c r="G12" s="322">
        <v>0.10572687224669604</v>
      </c>
      <c r="H12" s="256">
        <v>0.14000000000000001</v>
      </c>
      <c r="I12" s="321">
        <v>0.15346534653465346</v>
      </c>
      <c r="J12" s="322">
        <v>0.17180616740088106</v>
      </c>
      <c r="K12" s="256">
        <v>0.15</v>
      </c>
      <c r="L12" s="321">
        <v>0.14356435643564355</v>
      </c>
      <c r="M12" s="322">
        <v>0.13215859030837004</v>
      </c>
      <c r="O12" s="81"/>
    </row>
    <row r="13" spans="1:23">
      <c r="A13" s="249" t="s">
        <v>25</v>
      </c>
      <c r="B13" s="252">
        <v>0.25</v>
      </c>
      <c r="C13" s="316">
        <v>0.2</v>
      </c>
      <c r="D13" s="317">
        <v>0.25</v>
      </c>
      <c r="E13" s="252">
        <v>0.20833333333333334</v>
      </c>
      <c r="F13" s="316">
        <v>0.18</v>
      </c>
      <c r="G13" s="317">
        <v>0.125</v>
      </c>
      <c r="H13" s="252">
        <v>0.1875</v>
      </c>
      <c r="I13" s="316">
        <v>0.24</v>
      </c>
      <c r="J13" s="317">
        <v>0.23214285714285715</v>
      </c>
      <c r="K13" s="252">
        <v>6.25E-2</v>
      </c>
      <c r="L13" s="316">
        <v>0.08</v>
      </c>
      <c r="M13" s="317">
        <v>0.125</v>
      </c>
      <c r="O13" s="81"/>
    </row>
    <row r="14" spans="1:23">
      <c r="A14" s="249" t="s">
        <v>26</v>
      </c>
      <c r="B14" s="252">
        <v>0.15469613259668508</v>
      </c>
      <c r="C14" s="316">
        <v>0.12972972972972974</v>
      </c>
      <c r="D14" s="317">
        <v>0.11049723756906077</v>
      </c>
      <c r="E14" s="252">
        <v>0.13259668508287292</v>
      </c>
      <c r="F14" s="316">
        <v>0.13513513513513514</v>
      </c>
      <c r="G14" s="317">
        <v>0.15469613259668508</v>
      </c>
      <c r="H14" s="252">
        <v>0.15469613259668508</v>
      </c>
      <c r="I14" s="316">
        <v>0.17837837837837839</v>
      </c>
      <c r="J14" s="317">
        <v>0.16022099447513813</v>
      </c>
      <c r="K14" s="252">
        <v>0.11602209944751381</v>
      </c>
      <c r="L14" s="316">
        <v>0.11891891891891893</v>
      </c>
      <c r="M14" s="317">
        <v>0.11602209944751381</v>
      </c>
      <c r="O14" s="81"/>
    </row>
    <row r="15" spans="1:23">
      <c r="A15" s="272" t="s">
        <v>27</v>
      </c>
      <c r="B15" s="198">
        <v>101</v>
      </c>
      <c r="C15" s="199">
        <v>88</v>
      </c>
      <c r="D15" s="348">
        <v>112</v>
      </c>
      <c r="E15" s="198">
        <v>131</v>
      </c>
      <c r="F15" s="199">
        <v>126</v>
      </c>
      <c r="G15" s="348">
        <v>114</v>
      </c>
      <c r="H15" s="198">
        <v>148</v>
      </c>
      <c r="I15" s="199">
        <v>165</v>
      </c>
      <c r="J15" s="348">
        <v>173</v>
      </c>
      <c r="K15" s="198">
        <v>125</v>
      </c>
      <c r="L15" s="199">
        <v>126</v>
      </c>
      <c r="M15" s="348">
        <v>130</v>
      </c>
      <c r="O15" s="81"/>
    </row>
    <row r="16" spans="1:23">
      <c r="A16" s="326"/>
      <c r="B16" s="341">
        <v>0.11</v>
      </c>
      <c r="C16" s="342">
        <v>0.1</v>
      </c>
      <c r="D16" s="343">
        <v>0.12</v>
      </c>
      <c r="E16" s="341">
        <v>0.15</v>
      </c>
      <c r="F16" s="214">
        <v>0.14000000000000001</v>
      </c>
      <c r="G16" s="343">
        <v>0.12</v>
      </c>
      <c r="H16" s="341">
        <v>0.17</v>
      </c>
      <c r="I16" s="214">
        <v>0.18</v>
      </c>
      <c r="J16" s="343">
        <v>0.19</v>
      </c>
      <c r="K16" s="341">
        <v>0.14000000000000001</v>
      </c>
      <c r="L16" s="214">
        <v>0.14000000000000001</v>
      </c>
      <c r="M16" s="343">
        <v>0.14000000000000001</v>
      </c>
      <c r="O16" s="81"/>
    </row>
    <row r="17" spans="1:15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O17" s="81"/>
    </row>
    <row r="18" spans="1:15" s="8" customFormat="1">
      <c r="A18" s="228"/>
      <c r="B18" s="762" t="s">
        <v>57</v>
      </c>
      <c r="C18" s="763"/>
      <c r="D18" s="764"/>
      <c r="E18" s="762" t="s">
        <v>58</v>
      </c>
      <c r="F18" s="763"/>
      <c r="G18" s="764"/>
      <c r="H18" s="762" t="s">
        <v>51</v>
      </c>
      <c r="I18" s="763"/>
      <c r="J18" s="764"/>
      <c r="K18" s="762" t="s">
        <v>34</v>
      </c>
      <c r="L18" s="763"/>
      <c r="M18" s="764"/>
      <c r="O18" s="115"/>
    </row>
    <row r="19" spans="1:15">
      <c r="A19" s="275" t="s">
        <v>18</v>
      </c>
      <c r="B19" s="313">
        <v>2010</v>
      </c>
      <c r="C19" s="314">
        <v>2011</v>
      </c>
      <c r="D19" s="315">
        <v>2012</v>
      </c>
      <c r="E19" s="313">
        <v>2010</v>
      </c>
      <c r="F19" s="314">
        <v>2011</v>
      </c>
      <c r="G19" s="315">
        <v>2012</v>
      </c>
      <c r="H19" s="313">
        <v>2010</v>
      </c>
      <c r="I19" s="314">
        <v>2011</v>
      </c>
      <c r="J19" s="315">
        <v>2012</v>
      </c>
      <c r="K19" s="313">
        <v>2010</v>
      </c>
      <c r="L19" s="314">
        <v>2011</v>
      </c>
      <c r="M19" s="315">
        <v>2012</v>
      </c>
    </row>
    <row r="20" spans="1:15">
      <c r="A20" s="249" t="s">
        <v>188</v>
      </c>
      <c r="B20" s="318">
        <v>0.18367346938775511</v>
      </c>
      <c r="C20" s="319">
        <v>0.2608695652173913</v>
      </c>
      <c r="D20" s="320">
        <v>0.21052631578947367</v>
      </c>
      <c r="E20" s="318">
        <v>0.36734693877551022</v>
      </c>
      <c r="F20" s="319">
        <v>0.36956521739130432</v>
      </c>
      <c r="G20" s="320">
        <v>0.2982456140350877</v>
      </c>
      <c r="H20" s="318">
        <v>0</v>
      </c>
      <c r="I20" s="319">
        <v>0</v>
      </c>
      <c r="J20" s="320">
        <v>0</v>
      </c>
      <c r="K20" s="349">
        <v>51</v>
      </c>
      <c r="L20" s="200">
        <v>46</v>
      </c>
      <c r="M20" s="201">
        <v>57</v>
      </c>
    </row>
    <row r="21" spans="1:15">
      <c r="A21" s="249" t="s">
        <v>20</v>
      </c>
      <c r="B21" s="252">
        <v>7.9207920792079209E-2</v>
      </c>
      <c r="C21" s="316">
        <v>7.7669902912621352E-2</v>
      </c>
      <c r="D21" s="317">
        <v>8.6956521739130432E-2</v>
      </c>
      <c r="E21" s="252">
        <v>0.21782178217821782</v>
      </c>
      <c r="F21" s="316">
        <v>0.24271844660194175</v>
      </c>
      <c r="G21" s="317">
        <v>0.18260869565217391</v>
      </c>
      <c r="H21" s="252">
        <v>0</v>
      </c>
      <c r="I21" s="316">
        <v>0</v>
      </c>
      <c r="J21" s="317">
        <v>0</v>
      </c>
      <c r="K21" s="329">
        <v>108</v>
      </c>
      <c r="L21" s="330">
        <v>103</v>
      </c>
      <c r="M21" s="331">
        <v>115</v>
      </c>
    </row>
    <row r="22" spans="1:15">
      <c r="A22" s="283" t="s">
        <v>21</v>
      </c>
      <c r="B22" s="252">
        <v>0.14285714285714285</v>
      </c>
      <c r="C22" s="316">
        <v>9.0909090909090912E-2</v>
      </c>
      <c r="D22" s="317">
        <v>3.8461538461538464E-2</v>
      </c>
      <c r="E22" s="252">
        <v>0.33333333333333331</v>
      </c>
      <c r="F22" s="316">
        <v>0.36363636363636365</v>
      </c>
      <c r="G22" s="317">
        <v>0.26923076923076922</v>
      </c>
      <c r="H22" s="252">
        <v>0</v>
      </c>
      <c r="I22" s="316">
        <v>0</v>
      </c>
      <c r="J22" s="317">
        <v>0</v>
      </c>
      <c r="K22" s="329">
        <v>23</v>
      </c>
      <c r="L22" s="330">
        <v>22</v>
      </c>
      <c r="M22" s="331">
        <v>26</v>
      </c>
    </row>
    <row r="23" spans="1:15">
      <c r="A23" s="249" t="s">
        <v>22</v>
      </c>
      <c r="B23" s="318">
        <v>9.9173553719008267E-2</v>
      </c>
      <c r="C23" s="319">
        <v>9.9173553719008267E-2</v>
      </c>
      <c r="D23" s="320">
        <v>0.13043478260869565</v>
      </c>
      <c r="E23" s="318">
        <v>0.23966942148760331</v>
      </c>
      <c r="F23" s="319">
        <v>0.20661157024793389</v>
      </c>
      <c r="G23" s="320">
        <v>0.21739130434782608</v>
      </c>
      <c r="H23" s="318">
        <v>0</v>
      </c>
      <c r="I23" s="319">
        <v>0</v>
      </c>
      <c r="J23" s="320">
        <v>0</v>
      </c>
      <c r="K23" s="332">
        <v>125</v>
      </c>
      <c r="L23" s="333">
        <v>121</v>
      </c>
      <c r="M23" s="334">
        <v>115</v>
      </c>
    </row>
    <row r="24" spans="1:15">
      <c r="A24" s="249" t="s">
        <v>23</v>
      </c>
      <c r="B24" s="252">
        <v>0.17177914110429449</v>
      </c>
      <c r="C24" s="316">
        <v>0.17857142857142858</v>
      </c>
      <c r="D24" s="317">
        <v>0.22292993630573249</v>
      </c>
      <c r="E24" s="252">
        <v>0.28834355828220859</v>
      </c>
      <c r="F24" s="316">
        <v>0.29166666666666669</v>
      </c>
      <c r="G24" s="317">
        <v>0.32484076433121017</v>
      </c>
      <c r="H24" s="252">
        <v>0</v>
      </c>
      <c r="I24" s="316">
        <v>0</v>
      </c>
      <c r="J24" s="317">
        <v>0</v>
      </c>
      <c r="K24" s="329">
        <v>167</v>
      </c>
      <c r="L24" s="330">
        <v>168</v>
      </c>
      <c r="M24" s="331">
        <v>157</v>
      </c>
    </row>
    <row r="25" spans="1:15">
      <c r="A25" s="283" t="s">
        <v>24</v>
      </c>
      <c r="B25" s="256">
        <v>0.155</v>
      </c>
      <c r="C25" s="321">
        <v>0.16336633663366337</v>
      </c>
      <c r="D25" s="322">
        <v>0.14977973568281938</v>
      </c>
      <c r="E25" s="256">
        <v>0.35499999999999998</v>
      </c>
      <c r="F25" s="321">
        <v>0.37128712871287128</v>
      </c>
      <c r="G25" s="322">
        <v>0.34801762114537443</v>
      </c>
      <c r="H25" s="256">
        <v>0</v>
      </c>
      <c r="I25" s="321">
        <v>0</v>
      </c>
      <c r="J25" s="322">
        <v>0</v>
      </c>
      <c r="K25" s="335">
        <v>206</v>
      </c>
      <c r="L25" s="336">
        <v>202</v>
      </c>
      <c r="M25" s="337">
        <v>227</v>
      </c>
    </row>
    <row r="26" spans="1:15">
      <c r="A26" s="249" t="s">
        <v>25</v>
      </c>
      <c r="B26" s="252">
        <v>8.3333333333333329E-2</v>
      </c>
      <c r="C26" s="316">
        <v>0.02</v>
      </c>
      <c r="D26" s="317">
        <v>1.7857142857142856E-2</v>
      </c>
      <c r="E26" s="252">
        <v>0.20833333333333334</v>
      </c>
      <c r="F26" s="316">
        <v>0.28000000000000003</v>
      </c>
      <c r="G26" s="317">
        <v>0.25</v>
      </c>
      <c r="H26" s="252">
        <v>0</v>
      </c>
      <c r="I26" s="316">
        <v>0</v>
      </c>
      <c r="J26" s="317">
        <v>0</v>
      </c>
      <c r="K26" s="329">
        <v>49</v>
      </c>
      <c r="L26" s="330">
        <v>50</v>
      </c>
      <c r="M26" s="331">
        <v>56</v>
      </c>
    </row>
    <row r="27" spans="1:15">
      <c r="A27" s="249" t="s">
        <v>26</v>
      </c>
      <c r="B27" s="252">
        <v>0.143646408839779</v>
      </c>
      <c r="C27" s="316">
        <v>0.15135135135135136</v>
      </c>
      <c r="D27" s="317">
        <v>0.17679558011049723</v>
      </c>
      <c r="E27" s="252">
        <v>0.2983425414364641</v>
      </c>
      <c r="F27" s="316">
        <v>0.2864864864864865</v>
      </c>
      <c r="G27" s="317">
        <v>0.28176795580110497</v>
      </c>
      <c r="H27" s="252">
        <v>0</v>
      </c>
      <c r="I27" s="316">
        <v>0</v>
      </c>
      <c r="J27" s="317">
        <v>0</v>
      </c>
      <c r="K27" s="329">
        <v>185</v>
      </c>
      <c r="L27" s="330">
        <v>185</v>
      </c>
      <c r="M27" s="331">
        <v>181</v>
      </c>
    </row>
    <row r="28" spans="1:15">
      <c r="A28" s="272" t="s">
        <v>27</v>
      </c>
      <c r="B28" s="198">
        <v>125</v>
      </c>
      <c r="C28" s="199">
        <v>126</v>
      </c>
      <c r="D28" s="348">
        <v>140</v>
      </c>
      <c r="E28" s="198">
        <v>258</v>
      </c>
      <c r="F28" s="199">
        <v>266</v>
      </c>
      <c r="G28" s="348">
        <v>265</v>
      </c>
      <c r="H28" s="198">
        <v>0</v>
      </c>
      <c r="I28" s="199">
        <v>0</v>
      </c>
      <c r="J28" s="348">
        <v>0</v>
      </c>
      <c r="K28" s="332">
        <v>884</v>
      </c>
      <c r="L28" s="200">
        <v>897</v>
      </c>
      <c r="M28" s="350">
        <v>934</v>
      </c>
    </row>
    <row r="29" spans="1:15">
      <c r="A29" s="326"/>
      <c r="B29" s="341">
        <v>0.14000000000000001</v>
      </c>
      <c r="C29" s="214">
        <v>0.14000000000000001</v>
      </c>
      <c r="D29" s="343">
        <v>0.14000000000000001</v>
      </c>
      <c r="E29" s="341">
        <v>0.28999999999999998</v>
      </c>
      <c r="F29" s="214">
        <v>0.3</v>
      </c>
      <c r="G29" s="343">
        <v>0.3</v>
      </c>
      <c r="H29" s="341">
        <v>0</v>
      </c>
      <c r="I29" s="214">
        <v>0</v>
      </c>
      <c r="J29" s="343">
        <v>0</v>
      </c>
      <c r="K29" s="341">
        <v>1</v>
      </c>
      <c r="L29" s="214">
        <v>1</v>
      </c>
      <c r="M29" s="343">
        <v>1</v>
      </c>
    </row>
    <row r="30" spans="1:15">
      <c r="A30" s="220" t="s">
        <v>172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5">
      <c r="A31" s="22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5">
      <c r="A32" s="22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5">
      <c r="A33" s="22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5">
      <c r="A34" s="22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5">
      <c r="A35" s="22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5">
      <c r="A36" s="22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5">
      <c r="A37" s="22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5">
      <c r="A38" s="22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5">
      <c r="A39" s="22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5">
      <c r="A40" s="22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5">
      <c r="A41" s="22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5">
      <c r="A42" s="346" t="s">
        <v>118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30"/>
      <c r="M42" s="130"/>
    </row>
    <row r="43" spans="1:15">
      <c r="A43" s="346" t="s">
        <v>119</v>
      </c>
      <c r="B43" s="347"/>
      <c r="C43" s="188"/>
      <c r="D43" s="188"/>
      <c r="E43" s="188"/>
      <c r="F43" s="188"/>
      <c r="G43" s="188"/>
      <c r="H43" s="188"/>
      <c r="I43" s="188"/>
      <c r="J43" s="188"/>
      <c r="K43" s="188"/>
      <c r="L43" s="130"/>
      <c r="M43" s="130"/>
    </row>
    <row r="44" spans="1:15">
      <c r="A44" s="312"/>
      <c r="B44" s="312"/>
      <c r="C44" s="188"/>
      <c r="D44" s="188"/>
      <c r="E44" s="188"/>
      <c r="F44" s="188"/>
      <c r="G44" s="188"/>
      <c r="H44" s="188"/>
      <c r="I44" s="188"/>
      <c r="J44" s="188"/>
      <c r="K44" s="188"/>
      <c r="L44" s="130"/>
      <c r="M44" s="130"/>
      <c r="O44" s="81"/>
    </row>
    <row r="45" spans="1:15" s="8" customFormat="1">
      <c r="A45" s="228"/>
      <c r="B45" s="762" t="s">
        <v>170</v>
      </c>
      <c r="C45" s="763"/>
      <c r="D45" s="764"/>
      <c r="E45" s="762" t="s">
        <v>99</v>
      </c>
      <c r="F45" s="763"/>
      <c r="G45" s="764"/>
      <c r="H45" s="762" t="s">
        <v>100</v>
      </c>
      <c r="I45" s="763"/>
      <c r="J45" s="764"/>
      <c r="K45" s="762" t="s">
        <v>101</v>
      </c>
      <c r="L45" s="763"/>
      <c r="M45" s="764"/>
      <c r="O45" s="115"/>
    </row>
    <row r="46" spans="1:15">
      <c r="A46" s="275" t="s">
        <v>18</v>
      </c>
      <c r="B46" s="313">
        <v>2010</v>
      </c>
      <c r="C46" s="314">
        <v>2011</v>
      </c>
      <c r="D46" s="315">
        <v>2012</v>
      </c>
      <c r="E46" s="313">
        <v>2010</v>
      </c>
      <c r="F46" s="314">
        <v>2011</v>
      </c>
      <c r="G46" s="315">
        <v>2012</v>
      </c>
      <c r="H46" s="313">
        <v>2010</v>
      </c>
      <c r="I46" s="314">
        <v>2011</v>
      </c>
      <c r="J46" s="315">
        <v>2012</v>
      </c>
      <c r="K46" s="313">
        <v>2010</v>
      </c>
      <c r="L46" s="314">
        <v>2011</v>
      </c>
      <c r="M46" s="315">
        <v>2012</v>
      </c>
      <c r="O46" s="81"/>
    </row>
    <row r="47" spans="1:15">
      <c r="A47" s="249" t="s">
        <v>188</v>
      </c>
      <c r="B47" s="252">
        <v>6.1224489795918366E-2</v>
      </c>
      <c r="C47" s="316">
        <v>6.5217391304347824E-2</v>
      </c>
      <c r="D47" s="317">
        <v>5.2631578947368418E-2</v>
      </c>
      <c r="E47" s="316">
        <v>0.14285714285714285</v>
      </c>
      <c r="F47" s="316">
        <v>0.15217391304347827</v>
      </c>
      <c r="G47" s="317">
        <v>0.14035087719298245</v>
      </c>
      <c r="H47" s="316">
        <v>4.0816326530612242E-2</v>
      </c>
      <c r="I47" s="316">
        <v>4.3478260869565216E-2</v>
      </c>
      <c r="J47" s="317">
        <v>7.0175438596491224E-2</v>
      </c>
      <c r="K47" s="316">
        <v>0.59183673469387754</v>
      </c>
      <c r="L47" s="316">
        <v>0.58695652173913049</v>
      </c>
      <c r="M47" s="317">
        <v>0.54385964912280704</v>
      </c>
      <c r="O47" s="81"/>
    </row>
    <row r="48" spans="1:15">
      <c r="A48" s="249" t="s">
        <v>20</v>
      </c>
      <c r="B48" s="252">
        <v>4.9504950495049507E-2</v>
      </c>
      <c r="C48" s="316">
        <v>3.8834951456310676E-2</v>
      </c>
      <c r="D48" s="317">
        <v>2.6086956521739129E-2</v>
      </c>
      <c r="E48" s="316">
        <v>5.9405940594059403E-2</v>
      </c>
      <c r="F48" s="316">
        <v>4.8543689320388349E-2</v>
      </c>
      <c r="G48" s="317">
        <v>6.0869565217391307E-2</v>
      </c>
      <c r="H48" s="316">
        <v>6.9306930693069313E-2</v>
      </c>
      <c r="I48" s="316">
        <v>6.7961165048543687E-2</v>
      </c>
      <c r="J48" s="317">
        <v>6.9565217391304349E-2</v>
      </c>
      <c r="K48" s="316">
        <v>0.61386138613861385</v>
      </c>
      <c r="L48" s="316">
        <v>0.62135922330097082</v>
      </c>
      <c r="M48" s="317">
        <v>0.63478260869565217</v>
      </c>
      <c r="O48" s="81"/>
    </row>
    <row r="49" spans="1:15">
      <c r="A49" s="283" t="s">
        <v>21</v>
      </c>
      <c r="B49" s="252">
        <v>9.5238095238095233E-2</v>
      </c>
      <c r="C49" s="316">
        <v>9.0909090909090912E-2</v>
      </c>
      <c r="D49" s="317">
        <v>0.11538461538461539</v>
      </c>
      <c r="E49" s="316">
        <v>9.5238095238095233E-2</v>
      </c>
      <c r="F49" s="316">
        <v>9.0909090909090912E-2</v>
      </c>
      <c r="G49" s="317">
        <v>7.6923076923076927E-2</v>
      </c>
      <c r="H49" s="316">
        <v>0.14285714285714285</v>
      </c>
      <c r="I49" s="316">
        <v>0.13636363636363635</v>
      </c>
      <c r="J49" s="317">
        <v>0.15384615384615385</v>
      </c>
      <c r="K49" s="316">
        <v>0.23809523809523808</v>
      </c>
      <c r="L49" s="316">
        <v>0.27272727272727271</v>
      </c>
      <c r="M49" s="317">
        <v>0.30769230769230771</v>
      </c>
      <c r="O49" s="81"/>
    </row>
    <row r="50" spans="1:15">
      <c r="A50" s="249" t="s">
        <v>22</v>
      </c>
      <c r="B50" s="318">
        <v>2.4793388429752067E-2</v>
      </c>
      <c r="C50" s="319">
        <v>4.1322314049586778E-2</v>
      </c>
      <c r="D50" s="320">
        <v>1.7391304347826087E-2</v>
      </c>
      <c r="E50" s="319">
        <v>5.7851239669421489E-2</v>
      </c>
      <c r="F50" s="319">
        <v>5.7851239669421489E-2</v>
      </c>
      <c r="G50" s="320">
        <v>6.0869565217391307E-2</v>
      </c>
      <c r="H50" s="319">
        <v>3.3057851239669422E-2</v>
      </c>
      <c r="I50" s="319">
        <v>3.3057851239669422E-2</v>
      </c>
      <c r="J50" s="320">
        <v>2.6086956521739129E-2</v>
      </c>
      <c r="K50" s="319">
        <v>0.54545454545454541</v>
      </c>
      <c r="L50" s="319">
        <v>0.54545454545454541</v>
      </c>
      <c r="M50" s="320">
        <v>0.55652173913043479</v>
      </c>
      <c r="O50" s="81"/>
    </row>
    <row r="51" spans="1:15">
      <c r="A51" s="249" t="s">
        <v>23</v>
      </c>
      <c r="B51" s="252">
        <v>4.2944785276073622E-2</v>
      </c>
      <c r="C51" s="316">
        <v>4.1666666666666664E-2</v>
      </c>
      <c r="D51" s="317">
        <v>3.8216560509554139E-2</v>
      </c>
      <c r="E51" s="316">
        <v>0.12269938650306748</v>
      </c>
      <c r="F51" s="316">
        <v>0.13690476190476192</v>
      </c>
      <c r="G51" s="317">
        <v>0.14012738853503184</v>
      </c>
      <c r="H51" s="316">
        <v>9.815950920245399E-2</v>
      </c>
      <c r="I51" s="316">
        <v>9.5238095238095233E-2</v>
      </c>
      <c r="J51" s="317">
        <v>8.9171974522292988E-2</v>
      </c>
      <c r="K51" s="316">
        <v>0.57055214723926384</v>
      </c>
      <c r="L51" s="316">
        <v>0.5535714285714286</v>
      </c>
      <c r="M51" s="317">
        <v>0.57961783439490444</v>
      </c>
      <c r="O51" s="81"/>
    </row>
    <row r="52" spans="1:15">
      <c r="A52" s="283" t="s">
        <v>24</v>
      </c>
      <c r="B52" s="256">
        <v>0.08</v>
      </c>
      <c r="C52" s="321">
        <v>8.4158415841584164E-2</v>
      </c>
      <c r="D52" s="322">
        <v>8.3700440528634359E-2</v>
      </c>
      <c r="E52" s="321">
        <v>8.5000000000000006E-2</v>
      </c>
      <c r="F52" s="321">
        <v>8.4158415841584164E-2</v>
      </c>
      <c r="G52" s="322">
        <v>7.4889867841409691E-2</v>
      </c>
      <c r="H52" s="321">
        <v>5.5E-2</v>
      </c>
      <c r="I52" s="321">
        <v>5.4455445544554455E-2</v>
      </c>
      <c r="J52" s="322">
        <v>4.8458149779735685E-2</v>
      </c>
      <c r="K52" s="321">
        <v>0.51500000000000001</v>
      </c>
      <c r="L52" s="321">
        <v>0.50495049504950495</v>
      </c>
      <c r="M52" s="322">
        <v>0.47577092511013214</v>
      </c>
      <c r="O52" s="81"/>
    </row>
    <row r="53" spans="1:15">
      <c r="A53" s="249" t="s">
        <v>25</v>
      </c>
      <c r="B53" s="252">
        <v>0.10416666666666667</v>
      </c>
      <c r="C53" s="316">
        <v>0.1</v>
      </c>
      <c r="D53" s="317">
        <v>0.10714285714285714</v>
      </c>
      <c r="E53" s="316">
        <v>0.10416666666666667</v>
      </c>
      <c r="F53" s="316">
        <v>0.1</v>
      </c>
      <c r="G53" s="317">
        <v>0.125</v>
      </c>
      <c r="H53" s="316">
        <v>4.1666666666666664E-2</v>
      </c>
      <c r="I53" s="316">
        <v>0.04</v>
      </c>
      <c r="J53" s="317">
        <v>5.3571428571428568E-2</v>
      </c>
      <c r="K53" s="316">
        <v>0.60416666666666663</v>
      </c>
      <c r="L53" s="316">
        <v>0.62</v>
      </c>
      <c r="M53" s="317">
        <v>0.5714285714285714</v>
      </c>
      <c r="O53" s="81"/>
    </row>
    <row r="54" spans="1:15">
      <c r="A54" s="249" t="s">
        <v>26</v>
      </c>
      <c r="B54" s="256">
        <v>3.3149171270718231E-2</v>
      </c>
      <c r="C54" s="321">
        <v>3.783783783783784E-2</v>
      </c>
      <c r="D54" s="322">
        <v>2.7624309392265192E-2</v>
      </c>
      <c r="E54" s="321">
        <v>7.18232044198895E-2</v>
      </c>
      <c r="F54" s="321">
        <v>7.567567567567568E-2</v>
      </c>
      <c r="G54" s="322">
        <v>7.7348066298342538E-2</v>
      </c>
      <c r="H54" s="321">
        <v>3.3149171270718231E-2</v>
      </c>
      <c r="I54" s="321">
        <v>4.8648648648648651E-2</v>
      </c>
      <c r="J54" s="322">
        <v>4.9723756906077346E-2</v>
      </c>
      <c r="K54" s="321">
        <v>0.52486187845303867</v>
      </c>
      <c r="L54" s="321">
        <v>0.50810810810810814</v>
      </c>
      <c r="M54" s="322">
        <v>0.49171270718232046</v>
      </c>
      <c r="O54" s="81"/>
    </row>
    <row r="55" spans="1:15">
      <c r="A55" s="272" t="s">
        <v>27</v>
      </c>
      <c r="B55" s="323">
        <v>47</v>
      </c>
      <c r="C55" s="324">
        <v>50</v>
      </c>
      <c r="D55" s="325">
        <v>47</v>
      </c>
      <c r="E55" s="324">
        <v>77</v>
      </c>
      <c r="F55" s="324">
        <v>80</v>
      </c>
      <c r="G55" s="325">
        <v>84</v>
      </c>
      <c r="H55" s="324">
        <v>51</v>
      </c>
      <c r="I55" s="324">
        <v>54</v>
      </c>
      <c r="J55" s="325">
        <v>56</v>
      </c>
      <c r="K55" s="324">
        <v>482</v>
      </c>
      <c r="L55" s="324">
        <v>483</v>
      </c>
      <c r="M55" s="325">
        <v>496</v>
      </c>
      <c r="O55" s="81"/>
    </row>
    <row r="56" spans="1:15">
      <c r="A56" s="326"/>
      <c r="B56" s="213">
        <v>0.05</v>
      </c>
      <c r="C56" s="214">
        <v>0.06</v>
      </c>
      <c r="D56" s="327">
        <v>0.05</v>
      </c>
      <c r="E56" s="214">
        <v>0.09</v>
      </c>
      <c r="F56" s="214">
        <v>0.09</v>
      </c>
      <c r="G56" s="327">
        <v>0.09</v>
      </c>
      <c r="H56" s="214">
        <v>0.06</v>
      </c>
      <c r="I56" s="214">
        <v>0.06</v>
      </c>
      <c r="J56" s="327">
        <v>0.06</v>
      </c>
      <c r="K56" s="214">
        <v>0.54</v>
      </c>
      <c r="L56" s="214">
        <v>0.54</v>
      </c>
      <c r="M56" s="327">
        <v>0.53</v>
      </c>
      <c r="O56" s="81"/>
    </row>
    <row r="57" spans="1:1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</row>
    <row r="58" spans="1:15" s="8" customFormat="1">
      <c r="A58" s="228"/>
      <c r="B58" s="762" t="s">
        <v>120</v>
      </c>
      <c r="C58" s="763"/>
      <c r="D58" s="764"/>
      <c r="E58" s="762" t="s">
        <v>51</v>
      </c>
      <c r="F58" s="763"/>
      <c r="G58" s="764"/>
      <c r="H58" s="762" t="s">
        <v>34</v>
      </c>
      <c r="I58" s="763"/>
      <c r="J58" s="764"/>
      <c r="K58" s="190"/>
      <c r="L58" s="190"/>
      <c r="M58" s="190"/>
    </row>
    <row r="59" spans="1:15">
      <c r="A59" s="275" t="s">
        <v>18</v>
      </c>
      <c r="B59" s="313">
        <v>2010</v>
      </c>
      <c r="C59" s="314">
        <v>2011</v>
      </c>
      <c r="D59" s="315">
        <v>2012</v>
      </c>
      <c r="E59" s="313">
        <v>2010</v>
      </c>
      <c r="F59" s="314">
        <v>2011</v>
      </c>
      <c r="G59" s="315">
        <v>2012</v>
      </c>
      <c r="H59" s="313">
        <v>2010</v>
      </c>
      <c r="I59" s="314">
        <v>2011</v>
      </c>
      <c r="J59" s="315">
        <v>2012</v>
      </c>
      <c r="K59" s="130"/>
      <c r="L59" s="130"/>
      <c r="M59" s="130"/>
    </row>
    <row r="60" spans="1:15">
      <c r="A60" s="249" t="s">
        <v>188</v>
      </c>
      <c r="B60" s="252">
        <v>0.14285714285714285</v>
      </c>
      <c r="C60" s="316">
        <v>0.13043478260869565</v>
      </c>
      <c r="D60" s="317">
        <v>0.17543859649122806</v>
      </c>
      <c r="E60" s="316">
        <v>2.0408163265306121E-2</v>
      </c>
      <c r="F60" s="316">
        <v>2.1739130434782608E-2</v>
      </c>
      <c r="G60" s="317">
        <v>1.7543859649122806E-2</v>
      </c>
      <c r="H60" s="330">
        <v>51</v>
      </c>
      <c r="I60" s="330">
        <v>46</v>
      </c>
      <c r="J60" s="201">
        <v>57</v>
      </c>
      <c r="K60" s="130"/>
      <c r="L60" s="130"/>
      <c r="M60" s="130"/>
    </row>
    <row r="61" spans="1:15">
      <c r="A61" s="249" t="s">
        <v>20</v>
      </c>
      <c r="B61" s="252">
        <v>0.20792079207920791</v>
      </c>
      <c r="C61" s="316">
        <v>0.22330097087378642</v>
      </c>
      <c r="D61" s="317">
        <v>0.20869565217391303</v>
      </c>
      <c r="E61" s="316">
        <v>0</v>
      </c>
      <c r="F61" s="316">
        <v>0</v>
      </c>
      <c r="G61" s="317">
        <v>0</v>
      </c>
      <c r="H61" s="330">
        <v>108</v>
      </c>
      <c r="I61" s="330">
        <v>103</v>
      </c>
      <c r="J61" s="331">
        <v>115</v>
      </c>
      <c r="K61" s="130"/>
      <c r="L61" s="130"/>
      <c r="M61" s="130"/>
    </row>
    <row r="62" spans="1:15">
      <c r="A62" s="283" t="s">
        <v>21</v>
      </c>
      <c r="B62" s="252">
        <v>0.42857142857142855</v>
      </c>
      <c r="C62" s="316">
        <v>0.40909090909090912</v>
      </c>
      <c r="D62" s="317">
        <v>0.34615384615384615</v>
      </c>
      <c r="E62" s="316">
        <v>0</v>
      </c>
      <c r="F62" s="316">
        <v>0</v>
      </c>
      <c r="G62" s="317">
        <v>0</v>
      </c>
      <c r="H62" s="330">
        <v>23</v>
      </c>
      <c r="I62" s="330">
        <v>22</v>
      </c>
      <c r="J62" s="331">
        <v>26</v>
      </c>
      <c r="K62" s="130"/>
      <c r="L62" s="130"/>
      <c r="M62" s="130"/>
    </row>
    <row r="63" spans="1:15">
      <c r="A63" s="249" t="s">
        <v>22</v>
      </c>
      <c r="B63" s="318">
        <v>0.32231404958677684</v>
      </c>
      <c r="C63" s="319">
        <v>0.30578512396694213</v>
      </c>
      <c r="D63" s="320">
        <v>0.33043478260869563</v>
      </c>
      <c r="E63" s="319">
        <v>1.6528925619834711E-2</v>
      </c>
      <c r="F63" s="319">
        <v>1.6528925619834711E-2</v>
      </c>
      <c r="G63" s="320">
        <v>8.6956521739130436E-3</v>
      </c>
      <c r="H63" s="333">
        <v>125</v>
      </c>
      <c r="I63" s="333">
        <v>121</v>
      </c>
      <c r="J63" s="334">
        <v>115</v>
      </c>
      <c r="K63" s="130"/>
      <c r="L63" s="130"/>
      <c r="M63" s="130"/>
    </row>
    <row r="64" spans="1:15">
      <c r="A64" s="249" t="s">
        <v>23</v>
      </c>
      <c r="B64" s="252">
        <v>0.15337423312883436</v>
      </c>
      <c r="C64" s="316">
        <v>0.16666666666666666</v>
      </c>
      <c r="D64" s="317">
        <v>0.14012738853503184</v>
      </c>
      <c r="E64" s="316">
        <v>1.2269938650306749E-2</v>
      </c>
      <c r="F64" s="316">
        <v>5.9523809523809521E-3</v>
      </c>
      <c r="G64" s="317">
        <v>1.2738853503184714E-2</v>
      </c>
      <c r="H64" s="330">
        <v>167</v>
      </c>
      <c r="I64" s="330">
        <v>168</v>
      </c>
      <c r="J64" s="331">
        <v>157</v>
      </c>
      <c r="K64" s="130"/>
      <c r="L64" s="130"/>
      <c r="M64" s="130"/>
    </row>
    <row r="65" spans="1:15">
      <c r="A65" s="283" t="s">
        <v>24</v>
      </c>
      <c r="B65" s="256">
        <v>0.245</v>
      </c>
      <c r="C65" s="321">
        <v>0.24752475247524752</v>
      </c>
      <c r="D65" s="322">
        <v>0.29074889867841408</v>
      </c>
      <c r="E65" s="321">
        <v>0.02</v>
      </c>
      <c r="F65" s="321">
        <v>2.4752475247524754E-2</v>
      </c>
      <c r="G65" s="322">
        <v>2.643171806167401E-2</v>
      </c>
      <c r="H65" s="336">
        <v>206</v>
      </c>
      <c r="I65" s="336">
        <v>202</v>
      </c>
      <c r="J65" s="337">
        <v>227</v>
      </c>
      <c r="K65" s="130"/>
      <c r="L65" s="130"/>
      <c r="M65" s="130"/>
    </row>
    <row r="66" spans="1:15">
      <c r="A66" s="249" t="s">
        <v>25</v>
      </c>
      <c r="B66" s="252">
        <v>0.125</v>
      </c>
      <c r="C66" s="316">
        <v>0.12</v>
      </c>
      <c r="D66" s="317">
        <v>0.14285714285714285</v>
      </c>
      <c r="E66" s="316">
        <v>2.0833333333333332E-2</v>
      </c>
      <c r="F66" s="316">
        <v>0.02</v>
      </c>
      <c r="G66" s="317">
        <v>0</v>
      </c>
      <c r="H66" s="330">
        <v>49</v>
      </c>
      <c r="I66" s="330">
        <v>50</v>
      </c>
      <c r="J66" s="331">
        <v>56</v>
      </c>
      <c r="K66" s="130"/>
      <c r="L66" s="130"/>
      <c r="M66" s="130"/>
    </row>
    <row r="67" spans="1:15">
      <c r="A67" s="249" t="s">
        <v>26</v>
      </c>
      <c r="B67" s="256">
        <v>0.33149171270718231</v>
      </c>
      <c r="C67" s="321">
        <v>0.32432432432432434</v>
      </c>
      <c r="D67" s="322">
        <v>0.34806629834254144</v>
      </c>
      <c r="E67" s="321">
        <v>5.5248618784530384E-3</v>
      </c>
      <c r="F67" s="321">
        <v>5.4054054054054057E-3</v>
      </c>
      <c r="G67" s="322">
        <v>5.5248618784530384E-3</v>
      </c>
      <c r="H67" s="330">
        <v>185</v>
      </c>
      <c r="I67" s="330">
        <v>185</v>
      </c>
      <c r="J67" s="331">
        <v>181</v>
      </c>
      <c r="K67" s="130"/>
      <c r="L67" s="130"/>
      <c r="M67" s="130"/>
    </row>
    <row r="68" spans="1:15">
      <c r="A68" s="272" t="s">
        <v>27</v>
      </c>
      <c r="B68" s="323">
        <v>216</v>
      </c>
      <c r="C68" s="324">
        <v>219</v>
      </c>
      <c r="D68" s="325">
        <v>240</v>
      </c>
      <c r="E68" s="324">
        <v>11</v>
      </c>
      <c r="F68" s="324">
        <v>11</v>
      </c>
      <c r="G68" s="325">
        <v>11</v>
      </c>
      <c r="H68" s="339">
        <v>884</v>
      </c>
      <c r="I68" s="339">
        <v>897</v>
      </c>
      <c r="J68" s="350">
        <v>934</v>
      </c>
      <c r="K68" s="130"/>
      <c r="L68" s="130"/>
      <c r="M68" s="130"/>
    </row>
    <row r="69" spans="1:15">
      <c r="A69" s="326"/>
      <c r="B69" s="213">
        <v>0.25</v>
      </c>
      <c r="C69" s="214">
        <v>0.24</v>
      </c>
      <c r="D69" s="327">
        <v>0.26</v>
      </c>
      <c r="E69" s="214">
        <v>0.01</v>
      </c>
      <c r="F69" s="214">
        <v>0.01</v>
      </c>
      <c r="G69" s="327">
        <v>0.01</v>
      </c>
      <c r="H69" s="342">
        <v>1</v>
      </c>
      <c r="I69" s="342">
        <v>1</v>
      </c>
      <c r="J69" s="343">
        <v>1</v>
      </c>
      <c r="K69" s="130"/>
      <c r="L69" s="130"/>
      <c r="M69" s="130"/>
    </row>
    <row r="70" spans="1:15">
      <c r="A70" s="220" t="s">
        <v>172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</row>
    <row r="71" spans="1:1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spans="1:1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</row>
    <row r="73" spans="1:15">
      <c r="A73" s="346" t="s">
        <v>139</v>
      </c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30"/>
      <c r="M73" s="130"/>
    </row>
    <row r="74" spans="1:15">
      <c r="A74" s="346" t="s">
        <v>140</v>
      </c>
      <c r="B74" s="347"/>
      <c r="C74" s="188"/>
      <c r="D74" s="188"/>
      <c r="E74" s="188"/>
      <c r="F74" s="188"/>
      <c r="G74" s="188"/>
      <c r="H74" s="188"/>
      <c r="I74" s="188"/>
      <c r="J74" s="188"/>
      <c r="K74" s="188"/>
      <c r="L74" s="130"/>
      <c r="M74" s="130"/>
    </row>
    <row r="75" spans="1:15">
      <c r="A75" s="312"/>
      <c r="B75" s="312"/>
      <c r="C75" s="188"/>
      <c r="D75" s="188"/>
      <c r="E75" s="188"/>
      <c r="F75" s="188"/>
      <c r="G75" s="188"/>
      <c r="H75" s="188"/>
      <c r="I75" s="188"/>
      <c r="J75" s="188"/>
      <c r="K75" s="188"/>
      <c r="L75" s="130"/>
      <c r="M75" s="130"/>
    </row>
    <row r="76" spans="1:15" s="8" customFormat="1" ht="12">
      <c r="A76" s="228"/>
      <c r="B76" s="762" t="s">
        <v>141</v>
      </c>
      <c r="C76" s="763"/>
      <c r="D76" s="764"/>
      <c r="E76" s="762" t="s">
        <v>142</v>
      </c>
      <c r="F76" s="763"/>
      <c r="G76" s="764"/>
      <c r="H76" s="762" t="s">
        <v>34</v>
      </c>
      <c r="I76" s="763"/>
      <c r="J76" s="764"/>
      <c r="K76" s="190"/>
      <c r="L76" s="190"/>
      <c r="M76" s="190"/>
      <c r="O76" s="116"/>
    </row>
    <row r="77" spans="1:15" ht="12">
      <c r="A77" s="275" t="s">
        <v>18</v>
      </c>
      <c r="B77" s="313">
        <v>2010</v>
      </c>
      <c r="C77" s="314">
        <v>2011</v>
      </c>
      <c r="D77" s="315">
        <v>2012</v>
      </c>
      <c r="E77" s="313">
        <v>2010</v>
      </c>
      <c r="F77" s="314">
        <v>2011</v>
      </c>
      <c r="G77" s="315">
        <v>2012</v>
      </c>
      <c r="H77" s="314">
        <v>2010</v>
      </c>
      <c r="I77" s="314">
        <v>2011</v>
      </c>
      <c r="J77" s="315">
        <v>2012</v>
      </c>
      <c r="K77" s="130"/>
      <c r="L77" s="130"/>
      <c r="M77" s="130"/>
      <c r="O77"/>
    </row>
    <row r="78" spans="1:15" ht="12">
      <c r="A78" s="287" t="s">
        <v>188</v>
      </c>
      <c r="B78" s="252">
        <v>0.40816326530612246</v>
      </c>
      <c r="C78" s="316">
        <v>0.41</v>
      </c>
      <c r="D78" s="317">
        <v>0.42105263157894735</v>
      </c>
      <c r="E78" s="252">
        <v>0.59183673469387754</v>
      </c>
      <c r="F78" s="316">
        <v>0.59</v>
      </c>
      <c r="G78" s="317">
        <v>0.57894736842105265</v>
      </c>
      <c r="H78" s="330">
        <v>49</v>
      </c>
      <c r="I78" s="330">
        <v>46</v>
      </c>
      <c r="J78" s="201">
        <v>57</v>
      </c>
      <c r="K78" s="130"/>
      <c r="L78" s="130"/>
      <c r="M78" s="130"/>
      <c r="O78"/>
    </row>
    <row r="79" spans="1:15" ht="12">
      <c r="A79" s="249" t="s">
        <v>20</v>
      </c>
      <c r="B79" s="252">
        <v>0.63366336633663367</v>
      </c>
      <c r="C79" s="316">
        <v>0.65</v>
      </c>
      <c r="D79" s="317">
        <v>0.62608695652173918</v>
      </c>
      <c r="E79" s="252">
        <v>0.36633663366336633</v>
      </c>
      <c r="F79" s="316">
        <v>0.35</v>
      </c>
      <c r="G79" s="317">
        <v>0.37391304347826088</v>
      </c>
      <c r="H79" s="330">
        <v>101</v>
      </c>
      <c r="I79" s="330">
        <v>103</v>
      </c>
      <c r="J79" s="331">
        <v>115</v>
      </c>
      <c r="K79" s="130"/>
      <c r="L79" s="130"/>
      <c r="M79" s="130"/>
      <c r="O79"/>
    </row>
    <row r="80" spans="1:15" ht="12">
      <c r="A80" s="283" t="s">
        <v>21</v>
      </c>
      <c r="B80" s="252">
        <v>0.61904761904761907</v>
      </c>
      <c r="C80" s="316">
        <v>0.64</v>
      </c>
      <c r="D80" s="317">
        <v>0.65384615384615385</v>
      </c>
      <c r="E80" s="252">
        <v>0.38095238095238093</v>
      </c>
      <c r="F80" s="316">
        <v>0.36</v>
      </c>
      <c r="G80" s="317">
        <v>0.34615384615384615</v>
      </c>
      <c r="H80" s="330">
        <v>21</v>
      </c>
      <c r="I80" s="330">
        <v>22</v>
      </c>
      <c r="J80" s="331">
        <v>26</v>
      </c>
      <c r="K80" s="130"/>
      <c r="L80" s="130"/>
      <c r="M80" s="130"/>
      <c r="O80"/>
    </row>
    <row r="81" spans="1:15" ht="12">
      <c r="A81" s="249" t="s">
        <v>22</v>
      </c>
      <c r="B81" s="318">
        <v>0.75206611570247939</v>
      </c>
      <c r="C81" s="319">
        <v>0.74</v>
      </c>
      <c r="D81" s="320">
        <v>0.72173913043478266</v>
      </c>
      <c r="E81" s="318">
        <v>0.24793388429752067</v>
      </c>
      <c r="F81" s="319">
        <v>0.26</v>
      </c>
      <c r="G81" s="320">
        <v>0.27826086956521739</v>
      </c>
      <c r="H81" s="333">
        <v>121</v>
      </c>
      <c r="I81" s="333">
        <v>121</v>
      </c>
      <c r="J81" s="334">
        <v>115</v>
      </c>
      <c r="K81" s="130"/>
      <c r="L81" s="130"/>
      <c r="M81" s="130"/>
      <c r="O81"/>
    </row>
    <row r="82" spans="1:15" ht="12">
      <c r="A82" s="249" t="s">
        <v>23</v>
      </c>
      <c r="B82" s="252">
        <v>0.42944785276073622</v>
      </c>
      <c r="C82" s="316">
        <v>0.43</v>
      </c>
      <c r="D82" s="317">
        <v>0.45859872611464969</v>
      </c>
      <c r="E82" s="252">
        <v>0.57055214723926384</v>
      </c>
      <c r="F82" s="316">
        <v>0.56999999999999995</v>
      </c>
      <c r="G82" s="317">
        <v>0.54140127388535031</v>
      </c>
      <c r="H82" s="330">
        <v>163</v>
      </c>
      <c r="I82" s="330">
        <v>168</v>
      </c>
      <c r="J82" s="331">
        <v>157</v>
      </c>
      <c r="K82" s="130"/>
      <c r="L82" s="130"/>
      <c r="M82" s="130"/>
      <c r="O82"/>
    </row>
    <row r="83" spans="1:15" ht="12">
      <c r="A83" s="283" t="s">
        <v>24</v>
      </c>
      <c r="B83" s="256">
        <v>0.63500000000000001</v>
      </c>
      <c r="C83" s="321">
        <v>0.64</v>
      </c>
      <c r="D83" s="322">
        <v>0.60792951541850215</v>
      </c>
      <c r="E83" s="256">
        <v>0.36499999999999999</v>
      </c>
      <c r="F83" s="321">
        <v>0.36</v>
      </c>
      <c r="G83" s="322">
        <v>0.39207048458149779</v>
      </c>
      <c r="H83" s="336">
        <v>200</v>
      </c>
      <c r="I83" s="336">
        <v>202</v>
      </c>
      <c r="J83" s="337">
        <v>227</v>
      </c>
      <c r="K83" s="130"/>
      <c r="L83" s="130"/>
      <c r="M83" s="130"/>
      <c r="O83"/>
    </row>
    <row r="84" spans="1:15" ht="12">
      <c r="A84" s="249" t="s">
        <v>25</v>
      </c>
      <c r="B84" s="252">
        <v>0.5</v>
      </c>
      <c r="C84" s="316">
        <v>0.48</v>
      </c>
      <c r="D84" s="317">
        <v>0.44642857142857145</v>
      </c>
      <c r="E84" s="252">
        <v>0.5</v>
      </c>
      <c r="F84" s="316">
        <v>0.52</v>
      </c>
      <c r="G84" s="317">
        <v>0.5535714285714286</v>
      </c>
      <c r="H84" s="330">
        <v>48</v>
      </c>
      <c r="I84" s="330">
        <v>50</v>
      </c>
      <c r="J84" s="331">
        <v>56</v>
      </c>
      <c r="K84" s="130"/>
      <c r="L84" s="130"/>
      <c r="M84" s="130"/>
      <c r="O84"/>
    </row>
    <row r="85" spans="1:15" ht="12">
      <c r="A85" s="249" t="s">
        <v>26</v>
      </c>
      <c r="B85" s="256">
        <v>0.73480662983425415</v>
      </c>
      <c r="C85" s="321">
        <v>0.72</v>
      </c>
      <c r="D85" s="322">
        <v>0.73480662983425415</v>
      </c>
      <c r="E85" s="256">
        <v>0.26519337016574585</v>
      </c>
      <c r="F85" s="321">
        <v>0.28000000000000003</v>
      </c>
      <c r="G85" s="322">
        <v>0.26519337016574585</v>
      </c>
      <c r="H85" s="330">
        <v>181</v>
      </c>
      <c r="I85" s="330">
        <v>185</v>
      </c>
      <c r="J85" s="331">
        <v>181</v>
      </c>
      <c r="K85" s="130"/>
      <c r="L85" s="130"/>
      <c r="M85" s="130"/>
      <c r="O85"/>
    </row>
    <row r="86" spans="1:15" ht="12">
      <c r="A86" s="272" t="s">
        <v>27</v>
      </c>
      <c r="B86" s="323">
        <v>542</v>
      </c>
      <c r="C86" s="324">
        <v>548</v>
      </c>
      <c r="D86" s="325">
        <v>548</v>
      </c>
      <c r="E86" s="323">
        <v>342</v>
      </c>
      <c r="F86" s="324">
        <v>349</v>
      </c>
      <c r="G86" s="325">
        <v>349</v>
      </c>
      <c r="H86" s="339">
        <v>884</v>
      </c>
      <c r="I86" s="339">
        <v>897</v>
      </c>
      <c r="J86" s="350">
        <v>934</v>
      </c>
      <c r="K86" s="237"/>
      <c r="L86" s="130"/>
      <c r="M86" s="130"/>
      <c r="O86"/>
    </row>
    <row r="87" spans="1:15" ht="12">
      <c r="A87" s="326"/>
      <c r="B87" s="213">
        <v>0.61</v>
      </c>
      <c r="C87" s="214">
        <v>0.61</v>
      </c>
      <c r="D87" s="327">
        <v>0.6</v>
      </c>
      <c r="E87" s="213">
        <v>0.39</v>
      </c>
      <c r="F87" s="214">
        <v>0.39</v>
      </c>
      <c r="G87" s="327">
        <v>0.4</v>
      </c>
      <c r="H87" s="342">
        <v>1</v>
      </c>
      <c r="I87" s="342">
        <v>1</v>
      </c>
      <c r="J87" s="343">
        <v>1</v>
      </c>
      <c r="K87" s="130"/>
      <c r="L87" s="130"/>
      <c r="M87" s="130"/>
      <c r="O87"/>
    </row>
    <row r="88" spans="1:15">
      <c r="A88" s="220" t="s">
        <v>172</v>
      </c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</row>
  </sheetData>
  <mergeCells count="18">
    <mergeCell ref="H76:J76"/>
    <mergeCell ref="B58:D58"/>
    <mergeCell ref="E58:G58"/>
    <mergeCell ref="H58:J58"/>
    <mergeCell ref="B18:D18"/>
    <mergeCell ref="E18:G18"/>
    <mergeCell ref="B76:D76"/>
    <mergeCell ref="E76:G76"/>
    <mergeCell ref="K45:M45"/>
    <mergeCell ref="K18:M18"/>
    <mergeCell ref="K5:M5"/>
    <mergeCell ref="B45:D45"/>
    <mergeCell ref="E45:G45"/>
    <mergeCell ref="B5:D5"/>
    <mergeCell ref="E5:G5"/>
    <mergeCell ref="H5:J5"/>
    <mergeCell ref="H45:J45"/>
    <mergeCell ref="H18:J18"/>
  </mergeCells>
  <phoneticPr fontId="12" type="noConversion"/>
  <printOptions horizontalCentered="1" verticalCentered="1"/>
  <pageMargins left="0.42" right="0.28000000000000003" top="0.98425196850393704" bottom="0.98425196850393704" header="0.51181102362204722" footer="0.51181102362204722"/>
  <pageSetup paperSize="9" fitToHeight="0" orientation="landscape"/>
  <headerFooter alignWithMargins="0"/>
  <rowBreaks count="1" manualBreakCount="1">
    <brk id="7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62"/>
  <sheetViews>
    <sheetView workbookViewId="0">
      <selection activeCell="M36" sqref="M36"/>
    </sheetView>
  </sheetViews>
  <sheetFormatPr baseColWidth="10" defaultColWidth="8.83203125" defaultRowHeight="10" x14ac:dyDescent="0"/>
  <cols>
    <col min="1" max="1" width="11.6640625" style="2" customWidth="1"/>
    <col min="2" max="16" width="5.1640625" style="2" customWidth="1"/>
    <col min="17" max="21" width="5.83203125" style="2" customWidth="1"/>
    <col min="22" max="26" width="5.5" style="2" customWidth="1"/>
    <col min="27" max="27" width="8" style="2" customWidth="1"/>
    <col min="28" max="16384" width="8.83203125" style="2"/>
  </cols>
  <sheetData>
    <row r="1" spans="1:26" s="25" customFormat="1">
      <c r="A1" s="746" t="s">
        <v>223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</row>
    <row r="2" spans="1:26" s="25" customFormat="1">
      <c r="A2" s="746" t="s">
        <v>37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</row>
    <row r="3" spans="1:26">
      <c r="A3" s="130"/>
      <c r="B3" s="129"/>
      <c r="C3" s="129"/>
      <c r="D3" s="130"/>
      <c r="E3" s="130"/>
      <c r="F3" s="129"/>
      <c r="G3" s="129"/>
      <c r="H3" s="130"/>
      <c r="I3" s="130"/>
      <c r="J3" s="129"/>
      <c r="K3" s="129"/>
      <c r="L3" s="130"/>
      <c r="M3" s="130"/>
      <c r="N3" s="129"/>
      <c r="O3" s="129"/>
      <c r="P3" s="130"/>
      <c r="Q3" s="130"/>
      <c r="R3" s="129"/>
      <c r="S3" s="129"/>
      <c r="T3" s="129"/>
      <c r="U3" s="130"/>
      <c r="V3" s="130"/>
      <c r="W3" s="130"/>
      <c r="X3" s="130"/>
      <c r="Y3" s="130"/>
      <c r="Z3" s="130"/>
    </row>
    <row r="4" spans="1:26" ht="24.75" customHeight="1">
      <c r="A4" s="258"/>
      <c r="B4" s="351" t="s">
        <v>38</v>
      </c>
      <c r="C4" s="351"/>
      <c r="D4" s="352"/>
      <c r="E4" s="352"/>
      <c r="F4" s="353"/>
      <c r="G4" s="351" t="s">
        <v>246</v>
      </c>
      <c r="H4" s="351"/>
      <c r="I4" s="352"/>
      <c r="J4" s="352"/>
      <c r="K4" s="353"/>
      <c r="L4" s="351" t="s">
        <v>206</v>
      </c>
      <c r="M4" s="351"/>
      <c r="N4" s="352"/>
      <c r="O4" s="352"/>
      <c r="P4" s="353"/>
      <c r="Q4" s="351" t="s">
        <v>207</v>
      </c>
      <c r="R4" s="351"/>
      <c r="S4" s="352"/>
      <c r="T4" s="352"/>
      <c r="U4" s="353"/>
      <c r="V4" s="351" t="s">
        <v>39</v>
      </c>
      <c r="W4" s="351"/>
      <c r="X4" s="352"/>
      <c r="Y4" s="352"/>
      <c r="Z4" s="353"/>
    </row>
    <row r="5" spans="1:26">
      <c r="A5" s="242" t="s">
        <v>18</v>
      </c>
      <c r="B5" s="314">
        <v>2008</v>
      </c>
      <c r="C5" s="314">
        <v>2009</v>
      </c>
      <c r="D5" s="314">
        <v>2010</v>
      </c>
      <c r="E5" s="314">
        <v>2011</v>
      </c>
      <c r="F5" s="315">
        <v>2012</v>
      </c>
      <c r="G5" s="314">
        <v>2008</v>
      </c>
      <c r="H5" s="314">
        <v>2009</v>
      </c>
      <c r="I5" s="314">
        <v>2010</v>
      </c>
      <c r="J5" s="314">
        <v>2011</v>
      </c>
      <c r="K5" s="315">
        <v>2012</v>
      </c>
      <c r="L5" s="314">
        <v>2008</v>
      </c>
      <c r="M5" s="314">
        <v>2009</v>
      </c>
      <c r="N5" s="314">
        <v>2010</v>
      </c>
      <c r="O5" s="314">
        <v>2011</v>
      </c>
      <c r="P5" s="315">
        <v>2012</v>
      </c>
      <c r="Q5" s="314">
        <v>2008</v>
      </c>
      <c r="R5" s="314">
        <v>2009</v>
      </c>
      <c r="S5" s="314">
        <v>2010</v>
      </c>
      <c r="T5" s="314">
        <v>2011</v>
      </c>
      <c r="U5" s="315">
        <v>2012</v>
      </c>
      <c r="V5" s="314">
        <v>2008</v>
      </c>
      <c r="W5" s="314">
        <v>2009</v>
      </c>
      <c r="X5" s="314">
        <v>2010</v>
      </c>
      <c r="Y5" s="314">
        <v>2011</v>
      </c>
      <c r="Z5" s="315">
        <v>2012</v>
      </c>
    </row>
    <row r="6" spans="1:26" s="33" customFormat="1">
      <c r="A6" s="354" t="s">
        <v>20</v>
      </c>
      <c r="B6" s="355">
        <v>114</v>
      </c>
      <c r="C6" s="355">
        <v>144</v>
      </c>
      <c r="D6" s="355">
        <v>157</v>
      </c>
      <c r="E6" s="356">
        <v>161</v>
      </c>
      <c r="F6" s="357">
        <v>226</v>
      </c>
      <c r="G6" s="355">
        <v>0</v>
      </c>
      <c r="H6" s="355">
        <v>0</v>
      </c>
      <c r="I6" s="355">
        <v>0</v>
      </c>
      <c r="J6" s="356">
        <v>0</v>
      </c>
      <c r="K6" s="357">
        <v>0</v>
      </c>
      <c r="L6" s="355">
        <v>1610</v>
      </c>
      <c r="M6" s="355">
        <v>1659</v>
      </c>
      <c r="N6" s="355">
        <v>1734</v>
      </c>
      <c r="O6" s="356">
        <v>1916</v>
      </c>
      <c r="P6" s="357">
        <v>2110</v>
      </c>
      <c r="Q6" s="355">
        <v>2536</v>
      </c>
      <c r="R6" s="355">
        <v>2476</v>
      </c>
      <c r="S6" s="355">
        <v>2407</v>
      </c>
      <c r="T6" s="356">
        <v>2277</v>
      </c>
      <c r="U6" s="357">
        <v>2267</v>
      </c>
      <c r="V6" s="355">
        <v>553</v>
      </c>
      <c r="W6" s="355">
        <v>633</v>
      </c>
      <c r="X6" s="355">
        <v>635</v>
      </c>
      <c r="Y6" s="356">
        <v>775</v>
      </c>
      <c r="Z6" s="357">
        <v>703</v>
      </c>
    </row>
    <row r="7" spans="1:26">
      <c r="A7" s="251"/>
      <c r="B7" s="358">
        <v>2.1229050279329607E-2</v>
      </c>
      <c r="C7" s="358">
        <v>2.6282168278883009E-2</v>
      </c>
      <c r="D7" s="358">
        <v>2.7945888216447133E-2</v>
      </c>
      <c r="E7" s="359">
        <v>2.7582662326537603E-2</v>
      </c>
      <c r="F7" s="360">
        <v>3.7473055877963853E-2</v>
      </c>
      <c r="G7" s="358">
        <v>0</v>
      </c>
      <c r="H7" s="358">
        <v>0</v>
      </c>
      <c r="I7" s="358">
        <v>0</v>
      </c>
      <c r="J7" s="359">
        <v>0</v>
      </c>
      <c r="K7" s="360">
        <v>0</v>
      </c>
      <c r="L7" s="358">
        <v>0.29981378026070765</v>
      </c>
      <c r="M7" s="358">
        <v>0.3027924803796313</v>
      </c>
      <c r="N7" s="358">
        <v>0.30865076539693842</v>
      </c>
      <c r="O7" s="359">
        <v>0.32825081377419907</v>
      </c>
      <c r="P7" s="360">
        <v>0.34985906151550322</v>
      </c>
      <c r="Q7" s="358">
        <v>0.47225325884543762</v>
      </c>
      <c r="R7" s="358">
        <v>0.45190728235079392</v>
      </c>
      <c r="S7" s="358">
        <v>0.42844428622285513</v>
      </c>
      <c r="T7" s="359">
        <v>0.39009765290388898</v>
      </c>
      <c r="U7" s="360">
        <v>0.37589122865196484</v>
      </c>
      <c r="V7" s="358">
        <v>0.10297951582867784</v>
      </c>
      <c r="W7" s="358">
        <v>0.11553203139258988</v>
      </c>
      <c r="X7" s="358">
        <v>0.11302954788180847</v>
      </c>
      <c r="Y7" s="359">
        <v>0.13277368511221518</v>
      </c>
      <c r="Z7" s="360">
        <v>0.1165644171779141</v>
      </c>
    </row>
    <row r="8" spans="1:26" s="33" customFormat="1">
      <c r="A8" s="354" t="s">
        <v>21</v>
      </c>
      <c r="B8" s="361">
        <v>0</v>
      </c>
      <c r="C8" s="361">
        <v>0</v>
      </c>
      <c r="D8" s="361">
        <v>0</v>
      </c>
      <c r="E8" s="362">
        <v>0</v>
      </c>
      <c r="F8" s="363">
        <v>0</v>
      </c>
      <c r="G8" s="361">
        <v>407</v>
      </c>
      <c r="H8" s="361">
        <v>247</v>
      </c>
      <c r="I8" s="361">
        <v>242</v>
      </c>
      <c r="J8" s="362">
        <v>207</v>
      </c>
      <c r="K8" s="363">
        <v>243</v>
      </c>
      <c r="L8" s="361">
        <v>0</v>
      </c>
      <c r="M8" s="361">
        <v>0</v>
      </c>
      <c r="N8" s="361">
        <v>0</v>
      </c>
      <c r="O8" s="362">
        <v>0</v>
      </c>
      <c r="P8" s="363">
        <v>3</v>
      </c>
      <c r="Q8" s="361">
        <v>0</v>
      </c>
      <c r="R8" s="361">
        <v>0</v>
      </c>
      <c r="S8" s="361">
        <v>0</v>
      </c>
      <c r="T8" s="362">
        <v>0</v>
      </c>
      <c r="U8" s="363">
        <v>0</v>
      </c>
      <c r="V8" s="361">
        <v>176</v>
      </c>
      <c r="W8" s="361">
        <v>355</v>
      </c>
      <c r="X8" s="361">
        <v>369</v>
      </c>
      <c r="Y8" s="362">
        <v>356</v>
      </c>
      <c r="Z8" s="363">
        <v>363</v>
      </c>
    </row>
    <row r="9" spans="1:26">
      <c r="A9" s="251"/>
      <c r="B9" s="358">
        <v>0</v>
      </c>
      <c r="C9" s="358">
        <v>0</v>
      </c>
      <c r="D9" s="358">
        <v>0</v>
      </c>
      <c r="E9" s="359">
        <v>0</v>
      </c>
      <c r="F9" s="360">
        <v>0</v>
      </c>
      <c r="G9" s="358">
        <v>0.46355353075170841</v>
      </c>
      <c r="H9" s="358">
        <v>0.26304579339723111</v>
      </c>
      <c r="I9" s="358">
        <v>0.25420168067226889</v>
      </c>
      <c r="J9" s="359">
        <v>0.23389830508474577</v>
      </c>
      <c r="K9" s="360">
        <v>0.2413108242303873</v>
      </c>
      <c r="L9" s="358">
        <v>0</v>
      </c>
      <c r="M9" s="358">
        <v>0</v>
      </c>
      <c r="N9" s="358">
        <v>0</v>
      </c>
      <c r="O9" s="359">
        <v>0</v>
      </c>
      <c r="P9" s="360">
        <v>2.9791459781529296E-3</v>
      </c>
      <c r="Q9" s="358">
        <v>0</v>
      </c>
      <c r="R9" s="358">
        <v>0</v>
      </c>
      <c r="S9" s="358">
        <v>0</v>
      </c>
      <c r="T9" s="359">
        <v>0</v>
      </c>
      <c r="U9" s="360">
        <v>0</v>
      </c>
      <c r="V9" s="358">
        <v>0.20045558086560364</v>
      </c>
      <c r="W9" s="358">
        <v>0.37806176783812567</v>
      </c>
      <c r="X9" s="358">
        <v>0.38760504201680673</v>
      </c>
      <c r="Y9" s="359">
        <v>0.40225988700564974</v>
      </c>
      <c r="Z9" s="360">
        <v>0.36047666335650447</v>
      </c>
    </row>
    <row r="10" spans="1:26" s="33" customFormat="1">
      <c r="A10" s="354" t="s">
        <v>22</v>
      </c>
      <c r="B10" s="361">
        <v>35</v>
      </c>
      <c r="C10" s="361">
        <v>49</v>
      </c>
      <c r="D10" s="361">
        <v>41</v>
      </c>
      <c r="E10" s="362">
        <v>46</v>
      </c>
      <c r="F10" s="363">
        <v>55</v>
      </c>
      <c r="G10" s="361">
        <v>0</v>
      </c>
      <c r="H10" s="361">
        <v>0</v>
      </c>
      <c r="I10" s="361">
        <v>0</v>
      </c>
      <c r="J10" s="362">
        <v>0</v>
      </c>
      <c r="K10" s="363">
        <v>0</v>
      </c>
      <c r="L10" s="361">
        <v>580</v>
      </c>
      <c r="M10" s="361">
        <v>628</v>
      </c>
      <c r="N10" s="361">
        <v>646</v>
      </c>
      <c r="O10" s="362">
        <v>664</v>
      </c>
      <c r="P10" s="363">
        <v>619</v>
      </c>
      <c r="Q10" s="361">
        <v>2097</v>
      </c>
      <c r="R10" s="361">
        <v>2337</v>
      </c>
      <c r="S10" s="361">
        <v>2317</v>
      </c>
      <c r="T10" s="362">
        <v>2349</v>
      </c>
      <c r="U10" s="363">
        <v>2428</v>
      </c>
      <c r="V10" s="361">
        <v>18</v>
      </c>
      <c r="W10" s="361">
        <v>20</v>
      </c>
      <c r="X10" s="361">
        <v>22</v>
      </c>
      <c r="Y10" s="362">
        <v>31</v>
      </c>
      <c r="Z10" s="363">
        <v>44</v>
      </c>
    </row>
    <row r="11" spans="1:26">
      <c r="A11" s="251"/>
      <c r="B11" s="358">
        <v>9.6899224806201549E-3</v>
      </c>
      <c r="C11" s="358">
        <v>1.2348790322580645E-2</v>
      </c>
      <c r="D11" s="358">
        <v>1.0156056477582363E-2</v>
      </c>
      <c r="E11" s="359">
        <v>1.1103065411537534E-2</v>
      </c>
      <c r="F11" s="360">
        <v>1.3079667063020214E-2</v>
      </c>
      <c r="G11" s="358">
        <v>0</v>
      </c>
      <c r="H11" s="358">
        <v>0</v>
      </c>
      <c r="I11" s="358">
        <v>0</v>
      </c>
      <c r="J11" s="359">
        <v>0</v>
      </c>
      <c r="K11" s="360">
        <v>0</v>
      </c>
      <c r="L11" s="358">
        <v>0.16057585825027684</v>
      </c>
      <c r="M11" s="358">
        <v>0.15826612903225806</v>
      </c>
      <c r="N11" s="358">
        <v>0.160019816695566</v>
      </c>
      <c r="O11" s="359">
        <v>0.16027033550567221</v>
      </c>
      <c r="P11" s="360">
        <v>0.14720570749108206</v>
      </c>
      <c r="Q11" s="358">
        <v>0.58056478405315615</v>
      </c>
      <c r="R11" s="358">
        <v>0.58896169354838712</v>
      </c>
      <c r="S11" s="358">
        <v>0.57394104533069112</v>
      </c>
      <c r="T11" s="359">
        <v>0.56698044895003619</v>
      </c>
      <c r="U11" s="360">
        <v>0.57740784780023779</v>
      </c>
      <c r="V11" s="358">
        <v>4.9833887043189366E-3</v>
      </c>
      <c r="W11" s="358">
        <v>5.0403225806451612E-3</v>
      </c>
      <c r="X11" s="358">
        <v>5.4495912806539508E-3</v>
      </c>
      <c r="Y11" s="359">
        <v>7.4825006034274682E-3</v>
      </c>
      <c r="Z11" s="360">
        <v>1.0463733650416172E-2</v>
      </c>
    </row>
    <row r="12" spans="1:26" s="33" customFormat="1">
      <c r="A12" s="354" t="s">
        <v>23</v>
      </c>
      <c r="B12" s="361">
        <v>29</v>
      </c>
      <c r="C12" s="361">
        <v>40</v>
      </c>
      <c r="D12" s="361">
        <v>21</v>
      </c>
      <c r="E12" s="362">
        <v>42</v>
      </c>
      <c r="F12" s="363">
        <v>39</v>
      </c>
      <c r="G12" s="361">
        <v>0</v>
      </c>
      <c r="H12" s="361">
        <v>0</v>
      </c>
      <c r="I12" s="361">
        <v>0</v>
      </c>
      <c r="J12" s="362">
        <v>0</v>
      </c>
      <c r="K12" s="363">
        <v>0</v>
      </c>
      <c r="L12" s="361">
        <v>0</v>
      </c>
      <c r="M12" s="361">
        <v>0</v>
      </c>
      <c r="N12" s="361">
        <v>0</v>
      </c>
      <c r="O12" s="362">
        <v>0</v>
      </c>
      <c r="P12" s="363">
        <v>1</v>
      </c>
      <c r="Q12" s="361">
        <v>1705</v>
      </c>
      <c r="R12" s="361">
        <v>1747</v>
      </c>
      <c r="S12" s="361">
        <v>1776</v>
      </c>
      <c r="T12" s="362">
        <v>1807</v>
      </c>
      <c r="U12" s="363">
        <v>1873</v>
      </c>
      <c r="V12" s="361">
        <v>125</v>
      </c>
      <c r="W12" s="361">
        <v>177</v>
      </c>
      <c r="X12" s="361">
        <v>190</v>
      </c>
      <c r="Y12" s="362">
        <v>270</v>
      </c>
      <c r="Z12" s="363">
        <v>270</v>
      </c>
    </row>
    <row r="13" spans="1:26">
      <c r="A13" s="262"/>
      <c r="B13" s="364">
        <v>9.7774780849629126E-3</v>
      </c>
      <c r="C13" s="364">
        <v>1.2755102040816327E-2</v>
      </c>
      <c r="D13" s="364">
        <v>6.4774830351634789E-3</v>
      </c>
      <c r="E13" s="359">
        <v>1.1931818181818182E-2</v>
      </c>
      <c r="F13" s="360">
        <v>1.0606472667935817E-2</v>
      </c>
      <c r="G13" s="364">
        <v>0</v>
      </c>
      <c r="H13" s="364">
        <v>0</v>
      </c>
      <c r="I13" s="364">
        <v>0</v>
      </c>
      <c r="J13" s="359">
        <v>0</v>
      </c>
      <c r="K13" s="360">
        <v>0</v>
      </c>
      <c r="L13" s="364">
        <v>0</v>
      </c>
      <c r="M13" s="364">
        <v>0</v>
      </c>
      <c r="N13" s="364">
        <v>0</v>
      </c>
      <c r="O13" s="359">
        <v>0</v>
      </c>
      <c r="P13" s="360">
        <v>2.7196083763937991E-4</v>
      </c>
      <c r="Q13" s="364">
        <v>0.57484828051247472</v>
      </c>
      <c r="R13" s="364">
        <v>0.55707908163265307</v>
      </c>
      <c r="S13" s="364">
        <v>0.54780999383096851</v>
      </c>
      <c r="T13" s="359">
        <v>0.51335227272727268</v>
      </c>
      <c r="U13" s="360">
        <v>0.50938264889855855</v>
      </c>
      <c r="V13" s="364">
        <v>4.2144302090357383E-2</v>
      </c>
      <c r="W13" s="364">
        <v>5.6441326530612242E-2</v>
      </c>
      <c r="X13" s="364">
        <v>5.8605798889574338E-2</v>
      </c>
      <c r="Y13" s="359">
        <v>7.6704545454545456E-2</v>
      </c>
      <c r="Z13" s="360">
        <v>7.342942616263258E-2</v>
      </c>
    </row>
    <row r="14" spans="1:26" s="33" customFormat="1">
      <c r="A14" s="365" t="s">
        <v>24</v>
      </c>
      <c r="B14" s="355">
        <v>740</v>
      </c>
      <c r="C14" s="355">
        <v>735</v>
      </c>
      <c r="D14" s="355">
        <v>871</v>
      </c>
      <c r="E14" s="356">
        <v>720</v>
      </c>
      <c r="F14" s="357">
        <v>784</v>
      </c>
      <c r="G14" s="355">
        <v>574</v>
      </c>
      <c r="H14" s="355">
        <v>805</v>
      </c>
      <c r="I14" s="355">
        <v>888</v>
      </c>
      <c r="J14" s="356">
        <v>812</v>
      </c>
      <c r="K14" s="357">
        <v>617</v>
      </c>
      <c r="L14" s="355">
        <v>3083</v>
      </c>
      <c r="M14" s="355">
        <v>3183</v>
      </c>
      <c r="N14" s="355">
        <v>3381</v>
      </c>
      <c r="O14" s="356">
        <v>3450</v>
      </c>
      <c r="P14" s="357">
        <v>3425</v>
      </c>
      <c r="Q14" s="355">
        <v>510</v>
      </c>
      <c r="R14" s="355">
        <v>619</v>
      </c>
      <c r="S14" s="355">
        <v>697</v>
      </c>
      <c r="T14" s="356">
        <v>773</v>
      </c>
      <c r="U14" s="357">
        <v>785</v>
      </c>
      <c r="V14" s="355">
        <v>169</v>
      </c>
      <c r="W14" s="355">
        <v>176</v>
      </c>
      <c r="X14" s="355">
        <v>241</v>
      </c>
      <c r="Y14" s="356">
        <v>244</v>
      </c>
      <c r="Z14" s="357">
        <v>267</v>
      </c>
    </row>
    <row r="15" spans="1:26">
      <c r="A15" s="251"/>
      <c r="B15" s="358">
        <v>0.11789071212362594</v>
      </c>
      <c r="C15" s="358">
        <v>0.10824742268041238</v>
      </c>
      <c r="D15" s="358">
        <v>0.11705415938717914</v>
      </c>
      <c r="E15" s="359">
        <v>9.7284150790433718E-2</v>
      </c>
      <c r="F15" s="360">
        <v>0.10766273001922549</v>
      </c>
      <c r="G15" s="358">
        <v>9.1444957782380112E-2</v>
      </c>
      <c r="H15" s="358">
        <v>0.11855670103092783</v>
      </c>
      <c r="I15" s="358">
        <v>0.11933879854858218</v>
      </c>
      <c r="J15" s="359">
        <v>0.1097149033914336</v>
      </c>
      <c r="K15" s="360">
        <v>8.4729469925844542E-2</v>
      </c>
      <c r="L15" s="358">
        <v>0.49115819659072807</v>
      </c>
      <c r="M15" s="358">
        <v>0.46877761413843888</v>
      </c>
      <c r="N15" s="358">
        <v>0.45437441204139228</v>
      </c>
      <c r="O15" s="359">
        <v>0.46615322253749492</v>
      </c>
      <c r="P15" s="360">
        <v>0.47033781928041746</v>
      </c>
      <c r="Q15" s="358">
        <v>8.1249004301417876E-2</v>
      </c>
      <c r="R15" s="358">
        <v>9.1163475699558169E-2</v>
      </c>
      <c r="S15" s="358">
        <v>9.3670205617524524E-2</v>
      </c>
      <c r="T15" s="359">
        <v>0.10444534522361842</v>
      </c>
      <c r="U15" s="360">
        <v>0.10780005492996429</v>
      </c>
      <c r="V15" s="358">
        <v>2.6923689660665922E-2</v>
      </c>
      <c r="W15" s="358">
        <v>2.5920471281296025E-2</v>
      </c>
      <c r="X15" s="358">
        <v>3.2388119876360706E-2</v>
      </c>
      <c r="Y15" s="359">
        <v>3.2968517767869208E-2</v>
      </c>
      <c r="Z15" s="360">
        <v>3.6665751167261743E-2</v>
      </c>
    </row>
    <row r="16" spans="1:26" s="33" customFormat="1">
      <c r="A16" s="354" t="s">
        <v>25</v>
      </c>
      <c r="B16" s="361">
        <v>130</v>
      </c>
      <c r="C16" s="361">
        <v>152</v>
      </c>
      <c r="D16" s="361">
        <v>161</v>
      </c>
      <c r="E16" s="362">
        <v>160</v>
      </c>
      <c r="F16" s="363">
        <v>207</v>
      </c>
      <c r="G16" s="361">
        <v>0</v>
      </c>
      <c r="H16" s="361">
        <v>0</v>
      </c>
      <c r="I16" s="361">
        <v>0</v>
      </c>
      <c r="J16" s="362">
        <v>0</v>
      </c>
      <c r="K16" s="363">
        <v>0</v>
      </c>
      <c r="L16" s="361">
        <v>0</v>
      </c>
      <c r="M16" s="361">
        <v>0</v>
      </c>
      <c r="N16" s="361">
        <v>0</v>
      </c>
      <c r="O16" s="362">
        <v>0</v>
      </c>
      <c r="P16" s="363">
        <v>0</v>
      </c>
      <c r="Q16" s="361">
        <v>444</v>
      </c>
      <c r="R16" s="361">
        <v>440</v>
      </c>
      <c r="S16" s="361">
        <v>469</v>
      </c>
      <c r="T16" s="362">
        <v>446</v>
      </c>
      <c r="U16" s="363">
        <v>475</v>
      </c>
      <c r="V16" s="361">
        <v>53</v>
      </c>
      <c r="W16" s="361">
        <v>69</v>
      </c>
      <c r="X16" s="361">
        <v>78</v>
      </c>
      <c r="Y16" s="362">
        <v>56</v>
      </c>
      <c r="Z16" s="363">
        <v>74</v>
      </c>
    </row>
    <row r="17" spans="1:27">
      <c r="A17" s="251"/>
      <c r="B17" s="358">
        <v>0.14994232987312572</v>
      </c>
      <c r="C17" s="358">
        <v>0.16084656084656085</v>
      </c>
      <c r="D17" s="358">
        <v>0.15160075329566855</v>
      </c>
      <c r="E17" s="359">
        <v>0.15281757402101243</v>
      </c>
      <c r="F17" s="360">
        <v>0.18449197860962566</v>
      </c>
      <c r="G17" s="358">
        <v>0</v>
      </c>
      <c r="H17" s="358">
        <v>0</v>
      </c>
      <c r="I17" s="358">
        <v>0</v>
      </c>
      <c r="J17" s="359">
        <v>0</v>
      </c>
      <c r="K17" s="360">
        <v>0</v>
      </c>
      <c r="L17" s="358">
        <v>0</v>
      </c>
      <c r="M17" s="358">
        <v>0</v>
      </c>
      <c r="N17" s="358">
        <v>0</v>
      </c>
      <c r="O17" s="359">
        <v>0</v>
      </c>
      <c r="P17" s="360">
        <v>0</v>
      </c>
      <c r="Q17" s="358">
        <v>0.51211072664359858</v>
      </c>
      <c r="R17" s="358">
        <v>0.46560846560846558</v>
      </c>
      <c r="S17" s="358">
        <v>0.4416195856873823</v>
      </c>
      <c r="T17" s="359">
        <v>0.42597898758357211</v>
      </c>
      <c r="U17" s="360">
        <v>0.42335115864527628</v>
      </c>
      <c r="V17" s="358">
        <v>6.1130334486735868E-2</v>
      </c>
      <c r="W17" s="358">
        <v>7.301587301587302E-2</v>
      </c>
      <c r="X17" s="358">
        <v>7.3446327683615822E-2</v>
      </c>
      <c r="Y17" s="359">
        <v>5.3486150907354348E-2</v>
      </c>
      <c r="Z17" s="360">
        <v>6.5953654188948302E-2</v>
      </c>
    </row>
    <row r="18" spans="1:27" s="33" customFormat="1">
      <c r="A18" s="354" t="s">
        <v>26</v>
      </c>
      <c r="B18" s="361">
        <v>70</v>
      </c>
      <c r="C18" s="361">
        <v>67</v>
      </c>
      <c r="D18" s="361">
        <v>88</v>
      </c>
      <c r="E18" s="362">
        <v>83</v>
      </c>
      <c r="F18" s="363">
        <v>94</v>
      </c>
      <c r="G18" s="361">
        <v>0</v>
      </c>
      <c r="H18" s="361">
        <v>0</v>
      </c>
      <c r="I18" s="361">
        <v>0</v>
      </c>
      <c r="J18" s="362">
        <v>0</v>
      </c>
      <c r="K18" s="363">
        <v>0</v>
      </c>
      <c r="L18" s="361">
        <v>1647</v>
      </c>
      <c r="M18" s="361">
        <v>1817</v>
      </c>
      <c r="N18" s="361">
        <v>1701</v>
      </c>
      <c r="O18" s="362">
        <v>1650</v>
      </c>
      <c r="P18" s="363">
        <v>1644</v>
      </c>
      <c r="Q18" s="361">
        <v>0</v>
      </c>
      <c r="R18" s="361">
        <v>0</v>
      </c>
      <c r="S18" s="361">
        <v>0</v>
      </c>
      <c r="T18" s="362">
        <v>0</v>
      </c>
      <c r="U18" s="363">
        <v>0</v>
      </c>
      <c r="V18" s="361">
        <v>19</v>
      </c>
      <c r="W18" s="361">
        <v>14</v>
      </c>
      <c r="X18" s="361">
        <v>18</v>
      </c>
      <c r="Y18" s="362">
        <v>19</v>
      </c>
      <c r="Z18" s="363">
        <v>19</v>
      </c>
    </row>
    <row r="19" spans="1:27">
      <c r="A19" s="251"/>
      <c r="B19" s="364">
        <v>2.6535253980288095E-2</v>
      </c>
      <c r="C19" s="364">
        <v>2.4319419237749548E-2</v>
      </c>
      <c r="D19" s="364">
        <v>3.3057851239669422E-2</v>
      </c>
      <c r="E19" s="359">
        <v>3.1028037383177571E-2</v>
      </c>
      <c r="F19" s="360">
        <v>3.4482758620689655E-2</v>
      </c>
      <c r="G19" s="364">
        <v>0</v>
      </c>
      <c r="H19" s="364">
        <v>0</v>
      </c>
      <c r="I19" s="364">
        <v>0</v>
      </c>
      <c r="J19" s="359">
        <v>0</v>
      </c>
      <c r="K19" s="360">
        <v>0</v>
      </c>
      <c r="L19" s="364">
        <v>0.62433661865049284</v>
      </c>
      <c r="M19" s="364">
        <v>0.6595281306715064</v>
      </c>
      <c r="N19" s="364">
        <v>0.63899323816679188</v>
      </c>
      <c r="O19" s="359">
        <v>0.61682242990654201</v>
      </c>
      <c r="P19" s="360">
        <v>0.60308143800440206</v>
      </c>
      <c r="Q19" s="364">
        <v>0</v>
      </c>
      <c r="R19" s="364">
        <v>0</v>
      </c>
      <c r="S19" s="364">
        <v>0</v>
      </c>
      <c r="T19" s="359">
        <v>0</v>
      </c>
      <c r="U19" s="360">
        <v>0</v>
      </c>
      <c r="V19" s="364">
        <v>7.2024260803639122E-3</v>
      </c>
      <c r="W19" s="364">
        <v>5.0816696914700544E-3</v>
      </c>
      <c r="X19" s="364">
        <v>6.7618332081141996E-3</v>
      </c>
      <c r="Y19" s="359">
        <v>7.1028037383177572E-3</v>
      </c>
      <c r="Z19" s="360">
        <v>6.9699192956713136E-3</v>
      </c>
    </row>
    <row r="20" spans="1:27" s="33" customFormat="1">
      <c r="A20" s="366" t="s">
        <v>27</v>
      </c>
      <c r="B20" s="367">
        <v>1118</v>
      </c>
      <c r="C20" s="367">
        <v>1187</v>
      </c>
      <c r="D20" s="367">
        <v>1339</v>
      </c>
      <c r="E20" s="368">
        <v>1212</v>
      </c>
      <c r="F20" s="369">
        <v>1405</v>
      </c>
      <c r="G20" s="367">
        <v>981</v>
      </c>
      <c r="H20" s="367">
        <v>1052</v>
      </c>
      <c r="I20" s="367">
        <v>1130</v>
      </c>
      <c r="J20" s="368">
        <v>1019</v>
      </c>
      <c r="K20" s="369">
        <v>860</v>
      </c>
      <c r="L20" s="367">
        <v>6920</v>
      </c>
      <c r="M20" s="367">
        <v>7287</v>
      </c>
      <c r="N20" s="367">
        <v>7462</v>
      </c>
      <c r="O20" s="368">
        <v>7680</v>
      </c>
      <c r="P20" s="369">
        <v>7802</v>
      </c>
      <c r="Q20" s="367">
        <v>7292</v>
      </c>
      <c r="R20" s="367">
        <v>7619</v>
      </c>
      <c r="S20" s="367">
        <v>7666</v>
      </c>
      <c r="T20" s="368">
        <v>7672</v>
      </c>
      <c r="U20" s="369">
        <v>7828</v>
      </c>
      <c r="V20" s="367">
        <v>1113</v>
      </c>
      <c r="W20" s="367">
        <v>1444</v>
      </c>
      <c r="X20" s="367">
        <v>1553</v>
      </c>
      <c r="Y20" s="368">
        <v>1751</v>
      </c>
      <c r="Z20" s="369">
        <v>1740</v>
      </c>
    </row>
    <row r="21" spans="1:27">
      <c r="A21" s="370"/>
      <c r="B21" s="364">
        <v>4.9451521585279545E-2</v>
      </c>
      <c r="C21" s="364">
        <v>4.9433616525070799E-2</v>
      </c>
      <c r="D21" s="364">
        <v>5.3530023187015274E-2</v>
      </c>
      <c r="E21" s="364">
        <v>4.7514505253253882E-2</v>
      </c>
      <c r="F21" s="371">
        <v>5.3934740882917463E-2</v>
      </c>
      <c r="G21" s="364">
        <v>4.3391719745222927E-2</v>
      </c>
      <c r="H21" s="364">
        <v>4.3811427619523571E-2</v>
      </c>
      <c r="I21" s="364">
        <v>4.5174702166786602E-2</v>
      </c>
      <c r="J21" s="364">
        <v>3.9948251528932097E-2</v>
      </c>
      <c r="K21" s="371">
        <v>3.3013435700575813E-2</v>
      </c>
      <c r="L21" s="364">
        <v>0.30608634111818828</v>
      </c>
      <c r="M21" s="364">
        <v>0.30347326336831582</v>
      </c>
      <c r="N21" s="364">
        <v>0.2983129447509395</v>
      </c>
      <c r="O21" s="364">
        <v>0.30108201348596519</v>
      </c>
      <c r="P21" s="371">
        <v>0.29950095969289825</v>
      </c>
      <c r="Q21" s="364">
        <v>0.32254069355980186</v>
      </c>
      <c r="R21" s="364">
        <v>0.31729968349158755</v>
      </c>
      <c r="S21" s="364">
        <v>0.30646837770848323</v>
      </c>
      <c r="T21" s="364">
        <v>0.300768386388584</v>
      </c>
      <c r="U21" s="371">
        <v>0.30049904030710173</v>
      </c>
      <c r="V21" s="364">
        <v>4.9230360934182593E-2</v>
      </c>
      <c r="W21" s="364">
        <v>6.0136598367482925E-2</v>
      </c>
      <c r="X21" s="364">
        <v>6.208523226992884E-2</v>
      </c>
      <c r="Y21" s="364">
        <v>6.8645130939313154E-2</v>
      </c>
      <c r="Z21" s="371">
        <v>6.6794625719769671E-2</v>
      </c>
    </row>
    <row r="22" spans="1:27" s="25" customFormat="1">
      <c r="A22" s="130"/>
      <c r="B22" s="129"/>
      <c r="C22" s="129"/>
      <c r="D22" s="188"/>
      <c r="E22" s="188"/>
      <c r="F22" s="372"/>
      <c r="G22" s="129"/>
      <c r="H22" s="188"/>
      <c r="I22" s="188"/>
      <c r="J22" s="188"/>
      <c r="K22" s="372"/>
      <c r="L22" s="188"/>
      <c r="M22" s="188"/>
      <c r="N22" s="129"/>
      <c r="O22" s="129"/>
      <c r="P22" s="372"/>
      <c r="Q22" s="188"/>
      <c r="R22" s="129"/>
      <c r="S22" s="129"/>
      <c r="T22" s="129"/>
      <c r="U22" s="372"/>
      <c r="V22" s="129"/>
      <c r="W22" s="130"/>
      <c r="X22" s="130"/>
      <c r="Y22" s="328"/>
      <c r="Z22" s="372">
        <f>(Z20-V20)/V20</f>
        <v>0.56334231805929924</v>
      </c>
    </row>
    <row r="23" spans="1:27" ht="22.5" customHeight="1">
      <c r="A23" s="258"/>
      <c r="B23" s="351" t="s">
        <v>40</v>
      </c>
      <c r="C23" s="351"/>
      <c r="D23" s="352"/>
      <c r="E23" s="352"/>
      <c r="F23" s="353"/>
      <c r="G23" s="747" t="s">
        <v>205</v>
      </c>
      <c r="H23" s="748"/>
      <c r="I23" s="748"/>
      <c r="J23" s="748"/>
      <c r="K23" s="749"/>
      <c r="L23" s="351" t="s">
        <v>41</v>
      </c>
      <c r="M23" s="351"/>
      <c r="N23" s="352"/>
      <c r="O23" s="352"/>
      <c r="P23" s="353"/>
      <c r="Q23" s="351" t="s">
        <v>34</v>
      </c>
      <c r="R23" s="351"/>
      <c r="S23" s="352"/>
      <c r="T23" s="352"/>
      <c r="U23" s="353"/>
      <c r="V23" s="130"/>
      <c r="W23" s="128"/>
      <c r="X23" s="128"/>
      <c r="Y23" s="128"/>
      <c r="Z23" s="128"/>
      <c r="AA23"/>
    </row>
    <row r="24" spans="1:27" ht="12">
      <c r="A24" s="242" t="s">
        <v>18</v>
      </c>
      <c r="B24" s="314">
        <v>2008</v>
      </c>
      <c r="C24" s="314">
        <v>2009</v>
      </c>
      <c r="D24" s="314">
        <v>2010</v>
      </c>
      <c r="E24" s="314">
        <v>2011</v>
      </c>
      <c r="F24" s="315">
        <v>2012</v>
      </c>
      <c r="G24" s="314">
        <v>2008</v>
      </c>
      <c r="H24" s="314">
        <v>2009</v>
      </c>
      <c r="I24" s="314">
        <v>2010</v>
      </c>
      <c r="J24" s="314">
        <v>2011</v>
      </c>
      <c r="K24" s="315">
        <v>2012</v>
      </c>
      <c r="L24" s="314">
        <v>2008</v>
      </c>
      <c r="M24" s="314">
        <v>2009</v>
      </c>
      <c r="N24" s="314">
        <v>2010</v>
      </c>
      <c r="O24" s="314">
        <v>2011</v>
      </c>
      <c r="P24" s="315">
        <v>2012</v>
      </c>
      <c r="Q24" s="314">
        <v>2008</v>
      </c>
      <c r="R24" s="314">
        <v>2009</v>
      </c>
      <c r="S24" s="314">
        <v>2010</v>
      </c>
      <c r="T24" s="314">
        <v>2011</v>
      </c>
      <c r="U24" s="315">
        <v>2012</v>
      </c>
      <c r="V24" s="130"/>
      <c r="W24" s="128"/>
      <c r="X24" s="128"/>
      <c r="Y24" s="128"/>
      <c r="Z24" s="128"/>
      <c r="AA24"/>
    </row>
    <row r="25" spans="1:27" s="33" customFormat="1" ht="12">
      <c r="A25" s="354" t="s">
        <v>20</v>
      </c>
      <c r="B25" s="355">
        <v>244</v>
      </c>
      <c r="C25" s="355">
        <v>236</v>
      </c>
      <c r="D25" s="355">
        <v>278</v>
      </c>
      <c r="E25" s="356">
        <v>228</v>
      </c>
      <c r="F25" s="357">
        <v>262</v>
      </c>
      <c r="G25" s="355">
        <v>219</v>
      </c>
      <c r="H25" s="355">
        <v>224</v>
      </c>
      <c r="I25" s="355">
        <v>286</v>
      </c>
      <c r="J25" s="356">
        <v>335</v>
      </c>
      <c r="K25" s="357">
        <v>308</v>
      </c>
      <c r="L25" s="355">
        <v>94</v>
      </c>
      <c r="M25" s="355">
        <v>107</v>
      </c>
      <c r="N25" s="355">
        <v>121</v>
      </c>
      <c r="O25" s="356">
        <v>145</v>
      </c>
      <c r="P25" s="357">
        <v>155</v>
      </c>
      <c r="Q25" s="355">
        <v>5370</v>
      </c>
      <c r="R25" s="355">
        <v>5479</v>
      </c>
      <c r="S25" s="355">
        <v>5618</v>
      </c>
      <c r="T25" s="356">
        <v>5837</v>
      </c>
      <c r="U25" s="357">
        <v>6031</v>
      </c>
      <c r="V25" s="237"/>
      <c r="W25" s="128"/>
      <c r="X25" s="128"/>
      <c r="Y25" s="128"/>
      <c r="Z25" s="128"/>
      <c r="AA25"/>
    </row>
    <row r="26" spans="1:27" ht="12">
      <c r="A26" s="251"/>
      <c r="B26" s="358">
        <v>4.5437616387337058E-2</v>
      </c>
      <c r="C26" s="358">
        <v>4.3073553568169373E-2</v>
      </c>
      <c r="D26" s="358">
        <v>4.9483802064791742E-2</v>
      </c>
      <c r="E26" s="359">
        <v>3.9061161555593624E-2</v>
      </c>
      <c r="F26" s="360">
        <v>4.3442215221356328E-2</v>
      </c>
      <c r="G26" s="358">
        <v>4.0782122905027932E-2</v>
      </c>
      <c r="H26" s="358">
        <v>4.0883372878262457E-2</v>
      </c>
      <c r="I26" s="358">
        <v>5.0907796368814526E-2</v>
      </c>
      <c r="J26" s="359">
        <v>5.7392496145280109E-2</v>
      </c>
      <c r="K26" s="360">
        <v>5.1069474382357816E-2</v>
      </c>
      <c r="L26" s="358">
        <v>1.7504655493482308E-2</v>
      </c>
      <c r="M26" s="358">
        <v>1.9529111151670012E-2</v>
      </c>
      <c r="N26" s="358">
        <v>2.1537913848344605E-2</v>
      </c>
      <c r="O26" s="359">
        <v>2.4841528182285421E-2</v>
      </c>
      <c r="P26" s="360">
        <v>2.5700547172939812E-2</v>
      </c>
      <c r="Q26" s="358">
        <v>1</v>
      </c>
      <c r="R26" s="358">
        <v>1</v>
      </c>
      <c r="S26" s="358">
        <v>1</v>
      </c>
      <c r="T26" s="359">
        <v>1</v>
      </c>
      <c r="U26" s="360">
        <v>1</v>
      </c>
      <c r="V26" s="130"/>
      <c r="W26" s="128"/>
      <c r="X26" s="128"/>
      <c r="Y26" s="128"/>
      <c r="Z26" s="128"/>
      <c r="AA26"/>
    </row>
    <row r="27" spans="1:27" s="33" customFormat="1" ht="12">
      <c r="A27" s="354" t="s">
        <v>21</v>
      </c>
      <c r="B27" s="361">
        <v>0</v>
      </c>
      <c r="C27" s="361">
        <v>0</v>
      </c>
      <c r="D27" s="361">
        <v>0</v>
      </c>
      <c r="E27" s="362">
        <v>0</v>
      </c>
      <c r="F27" s="363">
        <v>1</v>
      </c>
      <c r="G27" s="361">
        <v>295</v>
      </c>
      <c r="H27" s="361">
        <v>337</v>
      </c>
      <c r="I27" s="361">
        <v>341</v>
      </c>
      <c r="J27" s="362">
        <v>322</v>
      </c>
      <c r="K27" s="363">
        <v>396</v>
      </c>
      <c r="L27" s="361">
        <v>0</v>
      </c>
      <c r="M27" s="361">
        <v>0</v>
      </c>
      <c r="N27" s="361">
        <v>0</v>
      </c>
      <c r="O27" s="362">
        <v>0</v>
      </c>
      <c r="P27" s="363">
        <v>1</v>
      </c>
      <c r="Q27" s="361">
        <v>878</v>
      </c>
      <c r="R27" s="361">
        <v>939</v>
      </c>
      <c r="S27" s="361">
        <v>952</v>
      </c>
      <c r="T27" s="362">
        <v>885</v>
      </c>
      <c r="U27" s="363">
        <v>1007</v>
      </c>
      <c r="V27" s="237"/>
      <c r="W27" s="128"/>
      <c r="X27" s="132"/>
      <c r="Y27" s="132"/>
      <c r="Z27" s="132"/>
      <c r="AA27" s="111"/>
    </row>
    <row r="28" spans="1:27" s="25" customFormat="1" ht="12">
      <c r="A28" s="373"/>
      <c r="B28" s="358">
        <v>0</v>
      </c>
      <c r="C28" s="358">
        <v>0</v>
      </c>
      <c r="D28" s="358">
        <v>0</v>
      </c>
      <c r="E28" s="359">
        <v>0</v>
      </c>
      <c r="F28" s="360">
        <v>9.930486593843098E-4</v>
      </c>
      <c r="G28" s="358">
        <v>0.33599088838268792</v>
      </c>
      <c r="H28" s="358">
        <v>0.35889243876464322</v>
      </c>
      <c r="I28" s="358">
        <v>0.35819327731092437</v>
      </c>
      <c r="J28" s="359">
        <v>0.36384180790960452</v>
      </c>
      <c r="K28" s="360">
        <v>0.39324726911618668</v>
      </c>
      <c r="L28" s="358">
        <v>0</v>
      </c>
      <c r="M28" s="358">
        <v>0</v>
      </c>
      <c r="N28" s="358">
        <v>0</v>
      </c>
      <c r="O28" s="359">
        <v>0</v>
      </c>
      <c r="P28" s="360">
        <v>9.930486593843098E-4</v>
      </c>
      <c r="Q28" s="358">
        <v>1</v>
      </c>
      <c r="R28" s="358">
        <v>1</v>
      </c>
      <c r="S28" s="358">
        <v>1</v>
      </c>
      <c r="T28" s="359">
        <v>1</v>
      </c>
      <c r="U28" s="360">
        <v>1</v>
      </c>
      <c r="V28" s="328"/>
      <c r="W28" s="128"/>
      <c r="X28" s="132"/>
      <c r="Y28" s="132"/>
      <c r="Z28" s="132"/>
      <c r="AA28" s="111"/>
    </row>
    <row r="29" spans="1:27" s="33" customFormat="1" ht="12">
      <c r="A29" s="354" t="s">
        <v>22</v>
      </c>
      <c r="B29" s="361">
        <v>162</v>
      </c>
      <c r="C29" s="361">
        <v>144</v>
      </c>
      <c r="D29" s="361">
        <v>127</v>
      </c>
      <c r="E29" s="362">
        <v>142</v>
      </c>
      <c r="F29" s="363">
        <v>127</v>
      </c>
      <c r="G29" s="361">
        <v>576</v>
      </c>
      <c r="H29" s="361">
        <v>657</v>
      </c>
      <c r="I29" s="361">
        <v>733</v>
      </c>
      <c r="J29" s="362">
        <v>764</v>
      </c>
      <c r="K29" s="363">
        <v>768</v>
      </c>
      <c r="L29" s="361">
        <v>144</v>
      </c>
      <c r="M29" s="361">
        <v>133</v>
      </c>
      <c r="N29" s="361">
        <v>151</v>
      </c>
      <c r="O29" s="362">
        <v>147</v>
      </c>
      <c r="P29" s="363">
        <v>164</v>
      </c>
      <c r="Q29" s="361">
        <v>3612</v>
      </c>
      <c r="R29" s="361">
        <v>3968</v>
      </c>
      <c r="S29" s="361">
        <v>4037</v>
      </c>
      <c r="T29" s="362">
        <v>4143</v>
      </c>
      <c r="U29" s="363">
        <v>4205</v>
      </c>
      <c r="V29" s="237"/>
      <c r="W29" s="128"/>
      <c r="X29" s="132"/>
      <c r="Y29" s="132"/>
      <c r="Z29" s="132"/>
      <c r="AA29" s="111"/>
    </row>
    <row r="30" spans="1:27" s="25" customFormat="1" ht="12">
      <c r="A30" s="373"/>
      <c r="B30" s="358">
        <v>4.4850498338870434E-2</v>
      </c>
      <c r="C30" s="358">
        <v>3.6290322580645164E-2</v>
      </c>
      <c r="D30" s="358">
        <v>3.145900421104781E-2</v>
      </c>
      <c r="E30" s="359">
        <v>3.4274680183441951E-2</v>
      </c>
      <c r="F30" s="360">
        <v>3.0202140309155766E-2</v>
      </c>
      <c r="G30" s="358">
        <v>0.15946843853820597</v>
      </c>
      <c r="H30" s="358">
        <v>0.16557459677419356</v>
      </c>
      <c r="I30" s="358">
        <v>0.18157047312360663</v>
      </c>
      <c r="J30" s="359">
        <v>0.18440743422640599</v>
      </c>
      <c r="K30" s="360">
        <v>0.1826397146254459</v>
      </c>
      <c r="L30" s="358">
        <v>3.9867109634551492E-2</v>
      </c>
      <c r="M30" s="358">
        <v>3.3518145161290321E-2</v>
      </c>
      <c r="N30" s="358">
        <v>3.7404012880852121E-2</v>
      </c>
      <c r="O30" s="359">
        <v>3.5481535119478637E-2</v>
      </c>
      <c r="P30" s="360">
        <v>3.9001189060642094E-2</v>
      </c>
      <c r="Q30" s="358">
        <v>1</v>
      </c>
      <c r="R30" s="358">
        <v>1</v>
      </c>
      <c r="S30" s="358">
        <v>1</v>
      </c>
      <c r="T30" s="359">
        <v>1</v>
      </c>
      <c r="U30" s="360">
        <v>1</v>
      </c>
      <c r="V30" s="328"/>
      <c r="W30" s="128"/>
      <c r="X30" s="132"/>
      <c r="Y30" s="132"/>
      <c r="Z30" s="132"/>
      <c r="AA30" s="111"/>
    </row>
    <row r="31" spans="1:27" s="33" customFormat="1" ht="12">
      <c r="A31" s="354" t="s">
        <v>23</v>
      </c>
      <c r="B31" s="361">
        <v>68</v>
      </c>
      <c r="C31" s="361">
        <v>65</v>
      </c>
      <c r="D31" s="361">
        <v>78</v>
      </c>
      <c r="E31" s="362">
        <v>84</v>
      </c>
      <c r="F31" s="363">
        <v>93</v>
      </c>
      <c r="G31" s="361">
        <v>827</v>
      </c>
      <c r="H31" s="361">
        <v>871</v>
      </c>
      <c r="I31" s="361">
        <v>928</v>
      </c>
      <c r="J31" s="362">
        <v>1021</v>
      </c>
      <c r="K31" s="363">
        <v>1090</v>
      </c>
      <c r="L31" s="361">
        <v>212</v>
      </c>
      <c r="M31" s="361">
        <v>236</v>
      </c>
      <c r="N31" s="361">
        <v>249</v>
      </c>
      <c r="O31" s="362">
        <v>296</v>
      </c>
      <c r="P31" s="363">
        <v>311</v>
      </c>
      <c r="Q31" s="361">
        <v>2966</v>
      </c>
      <c r="R31" s="361">
        <v>3136</v>
      </c>
      <c r="S31" s="361">
        <v>3242</v>
      </c>
      <c r="T31" s="362">
        <v>3520</v>
      </c>
      <c r="U31" s="363">
        <v>3677</v>
      </c>
      <c r="V31" s="237"/>
      <c r="W31" s="128"/>
      <c r="X31" s="132"/>
      <c r="Y31" s="132"/>
      <c r="Z31" s="132"/>
      <c r="AA31" s="111"/>
    </row>
    <row r="32" spans="1:27" s="25" customFormat="1" ht="12">
      <c r="A32" s="374"/>
      <c r="B32" s="364">
        <v>2.2926500337154418E-2</v>
      </c>
      <c r="C32" s="364">
        <v>2.0727040816326529E-2</v>
      </c>
      <c r="D32" s="364">
        <v>2.4059222702035782E-2</v>
      </c>
      <c r="E32" s="359">
        <v>2.3863636363636365E-2</v>
      </c>
      <c r="F32" s="360">
        <v>2.5292357900462335E-2</v>
      </c>
      <c r="G32" s="364">
        <v>0.27882670262980447</v>
      </c>
      <c r="H32" s="364">
        <v>0.27774234693877553</v>
      </c>
      <c r="I32" s="364">
        <v>0.28624305983960519</v>
      </c>
      <c r="J32" s="359">
        <v>0.29005681818181817</v>
      </c>
      <c r="K32" s="360">
        <v>0.29643731302692411</v>
      </c>
      <c r="L32" s="364">
        <v>7.1476736345246122E-2</v>
      </c>
      <c r="M32" s="364">
        <v>7.5255102040816327E-2</v>
      </c>
      <c r="N32" s="364">
        <v>7.6804441702652687E-2</v>
      </c>
      <c r="O32" s="359">
        <v>8.4090909090909091E-2</v>
      </c>
      <c r="P32" s="360">
        <v>8.4579820505847156E-2</v>
      </c>
      <c r="Q32" s="364">
        <v>1</v>
      </c>
      <c r="R32" s="364">
        <v>1</v>
      </c>
      <c r="S32" s="364">
        <v>1</v>
      </c>
      <c r="T32" s="359">
        <v>1</v>
      </c>
      <c r="U32" s="360">
        <v>1</v>
      </c>
      <c r="V32" s="328"/>
      <c r="W32" s="128"/>
      <c r="X32" s="132"/>
      <c r="Y32" s="132"/>
      <c r="Z32" s="132"/>
      <c r="AA32" s="111"/>
    </row>
    <row r="33" spans="1:27" s="33" customFormat="1" ht="12">
      <c r="A33" s="365" t="s">
        <v>24</v>
      </c>
      <c r="B33" s="355">
        <v>417</v>
      </c>
      <c r="C33" s="355">
        <v>449</v>
      </c>
      <c r="D33" s="355">
        <v>465</v>
      </c>
      <c r="E33" s="356">
        <v>489</v>
      </c>
      <c r="F33" s="357">
        <v>459</v>
      </c>
      <c r="G33" s="355">
        <v>557</v>
      </c>
      <c r="H33" s="355">
        <v>594</v>
      </c>
      <c r="I33" s="355">
        <v>657</v>
      </c>
      <c r="J33" s="356">
        <v>661</v>
      </c>
      <c r="K33" s="357">
        <v>665</v>
      </c>
      <c r="L33" s="355">
        <v>227</v>
      </c>
      <c r="M33" s="355">
        <v>229</v>
      </c>
      <c r="N33" s="355">
        <v>241</v>
      </c>
      <c r="O33" s="356">
        <v>252</v>
      </c>
      <c r="P33" s="357">
        <v>280</v>
      </c>
      <c r="Q33" s="355">
        <v>6277</v>
      </c>
      <c r="R33" s="355">
        <v>6790</v>
      </c>
      <c r="S33" s="355">
        <v>7441</v>
      </c>
      <c r="T33" s="356">
        <v>7401</v>
      </c>
      <c r="U33" s="357">
        <v>7282</v>
      </c>
      <c r="V33" s="237"/>
      <c r="W33" s="128"/>
      <c r="X33" s="132"/>
      <c r="Y33" s="132"/>
      <c r="Z33" s="132"/>
      <c r="AA33" s="111"/>
    </row>
    <row r="34" spans="1:27" s="25" customFormat="1" ht="12">
      <c r="A34" s="373"/>
      <c r="B34" s="358">
        <v>6.6433009399394616E-2</v>
      </c>
      <c r="C34" s="358">
        <v>6.6126656848306334E-2</v>
      </c>
      <c r="D34" s="358">
        <v>6.2491600591318371E-2</v>
      </c>
      <c r="E34" s="359">
        <v>6.6072152411836241E-2</v>
      </c>
      <c r="F34" s="360">
        <v>6.3032134029112882E-2</v>
      </c>
      <c r="G34" s="358">
        <v>8.8736657638999517E-2</v>
      </c>
      <c r="H34" s="358">
        <v>8.7481590574374074E-2</v>
      </c>
      <c r="I34" s="358">
        <v>8.8294584061282086E-2</v>
      </c>
      <c r="J34" s="359">
        <v>8.9312255100662069E-2</v>
      </c>
      <c r="K34" s="360">
        <v>9.1321065641307334E-2</v>
      </c>
      <c r="L34" s="358">
        <v>3.6163772502787954E-2</v>
      </c>
      <c r="M34" s="358">
        <v>3.3726067746686302E-2</v>
      </c>
      <c r="N34" s="358">
        <v>3.2388119876360706E-2</v>
      </c>
      <c r="O34" s="359">
        <v>3.4049452776651806E-2</v>
      </c>
      <c r="P34" s="360">
        <v>3.8450975006866249E-2</v>
      </c>
      <c r="Q34" s="358">
        <v>1</v>
      </c>
      <c r="R34" s="358">
        <v>1</v>
      </c>
      <c r="S34" s="358">
        <v>1</v>
      </c>
      <c r="T34" s="359">
        <v>1</v>
      </c>
      <c r="U34" s="360">
        <v>1</v>
      </c>
      <c r="V34" s="328"/>
      <c r="W34" s="128"/>
      <c r="X34" s="132"/>
      <c r="Y34" s="132"/>
      <c r="Z34" s="132"/>
      <c r="AA34" s="111"/>
    </row>
    <row r="35" spans="1:27" s="33" customFormat="1">
      <c r="A35" s="354" t="s">
        <v>25</v>
      </c>
      <c r="B35" s="361">
        <v>0</v>
      </c>
      <c r="C35" s="361">
        <v>0</v>
      </c>
      <c r="D35" s="361">
        <v>0</v>
      </c>
      <c r="E35" s="362">
        <v>0</v>
      </c>
      <c r="F35" s="363"/>
      <c r="G35" s="361">
        <v>205</v>
      </c>
      <c r="H35" s="361">
        <v>241</v>
      </c>
      <c r="I35" s="361">
        <v>305</v>
      </c>
      <c r="J35" s="362">
        <v>306</v>
      </c>
      <c r="K35" s="363">
        <v>308</v>
      </c>
      <c r="L35" s="361">
        <v>35</v>
      </c>
      <c r="M35" s="361">
        <v>43</v>
      </c>
      <c r="N35" s="361">
        <v>49</v>
      </c>
      <c r="O35" s="362">
        <v>59</v>
      </c>
      <c r="P35" s="363">
        <v>58</v>
      </c>
      <c r="Q35" s="361">
        <v>867</v>
      </c>
      <c r="R35" s="361">
        <v>945</v>
      </c>
      <c r="S35" s="361">
        <v>1062</v>
      </c>
      <c r="T35" s="362">
        <v>1047</v>
      </c>
      <c r="U35" s="363">
        <v>1122</v>
      </c>
      <c r="V35" s="237"/>
      <c r="W35" s="237"/>
      <c r="X35" s="237"/>
      <c r="Y35" s="237"/>
      <c r="Z35" s="237"/>
    </row>
    <row r="36" spans="1:27" s="25" customFormat="1">
      <c r="A36" s="373"/>
      <c r="B36" s="358">
        <v>0</v>
      </c>
      <c r="C36" s="358">
        <v>0</v>
      </c>
      <c r="D36" s="358">
        <v>0</v>
      </c>
      <c r="E36" s="359">
        <v>0</v>
      </c>
      <c r="F36" s="360">
        <v>0</v>
      </c>
      <c r="G36" s="358">
        <v>0.2364475201845444</v>
      </c>
      <c r="H36" s="358">
        <v>0.25502645502645505</v>
      </c>
      <c r="I36" s="358">
        <v>0.2871939736346516</v>
      </c>
      <c r="J36" s="359">
        <v>0.29226361031518627</v>
      </c>
      <c r="K36" s="360">
        <v>0.27450980392156865</v>
      </c>
      <c r="L36" s="358">
        <v>4.0369088811995385E-2</v>
      </c>
      <c r="M36" s="358">
        <v>4.5502645502645503E-2</v>
      </c>
      <c r="N36" s="358">
        <v>4.6139359698681735E-2</v>
      </c>
      <c r="O36" s="359">
        <v>5.6351480420248332E-2</v>
      </c>
      <c r="P36" s="360">
        <v>5.1693404634581108E-2</v>
      </c>
      <c r="Q36" s="358">
        <v>1</v>
      </c>
      <c r="R36" s="358">
        <v>1</v>
      </c>
      <c r="S36" s="358">
        <v>1</v>
      </c>
      <c r="T36" s="359">
        <v>1</v>
      </c>
      <c r="U36" s="360">
        <v>1</v>
      </c>
      <c r="V36" s="328"/>
      <c r="W36" s="328"/>
      <c r="X36" s="328"/>
      <c r="Y36" s="328"/>
      <c r="Z36" s="328"/>
    </row>
    <row r="37" spans="1:27" s="33" customFormat="1">
      <c r="A37" s="354" t="s">
        <v>26</v>
      </c>
      <c r="B37" s="361">
        <v>177</v>
      </c>
      <c r="C37" s="361">
        <v>168</v>
      </c>
      <c r="D37" s="361">
        <v>177</v>
      </c>
      <c r="E37" s="362">
        <v>174</v>
      </c>
      <c r="F37" s="363">
        <v>185</v>
      </c>
      <c r="G37" s="361">
        <v>407</v>
      </c>
      <c r="H37" s="361">
        <v>379</v>
      </c>
      <c r="I37" s="361">
        <v>379</v>
      </c>
      <c r="J37" s="362">
        <v>422</v>
      </c>
      <c r="K37" s="363">
        <v>426</v>
      </c>
      <c r="L37" s="361">
        <v>318</v>
      </c>
      <c r="M37" s="361">
        <v>310</v>
      </c>
      <c r="N37" s="361">
        <v>299</v>
      </c>
      <c r="O37" s="362">
        <v>327</v>
      </c>
      <c r="P37" s="363">
        <v>358</v>
      </c>
      <c r="Q37" s="361">
        <v>2638</v>
      </c>
      <c r="R37" s="361">
        <v>2755</v>
      </c>
      <c r="S37" s="361">
        <v>2662</v>
      </c>
      <c r="T37" s="362">
        <v>2675</v>
      </c>
      <c r="U37" s="363">
        <v>2726</v>
      </c>
      <c r="V37" s="237"/>
      <c r="W37" s="237"/>
      <c r="X37" s="237"/>
      <c r="Y37" s="237"/>
      <c r="Z37" s="237"/>
    </row>
    <row r="38" spans="1:27" s="25" customFormat="1">
      <c r="A38" s="373"/>
      <c r="B38" s="364">
        <v>6.7096285064442762E-2</v>
      </c>
      <c r="C38" s="364">
        <v>6.0980036297640657E-2</v>
      </c>
      <c r="D38" s="364">
        <v>6.649135987978963E-2</v>
      </c>
      <c r="E38" s="359">
        <v>6.504672897196262E-2</v>
      </c>
      <c r="F38" s="360">
        <v>6.7865003668378582E-2</v>
      </c>
      <c r="G38" s="364">
        <v>0.15428354814253223</v>
      </c>
      <c r="H38" s="364">
        <v>0.13756805807622505</v>
      </c>
      <c r="I38" s="364">
        <v>0.142374154770849</v>
      </c>
      <c r="J38" s="359">
        <v>0.1577570093457944</v>
      </c>
      <c r="K38" s="360">
        <v>0.15627292736610418</v>
      </c>
      <c r="L38" s="364">
        <v>0.12054586808188021</v>
      </c>
      <c r="M38" s="364">
        <v>0.11252268602540835</v>
      </c>
      <c r="N38" s="364">
        <v>0.11232156273478587</v>
      </c>
      <c r="O38" s="359">
        <v>0.1222429906542056</v>
      </c>
      <c r="P38" s="360">
        <v>0.13132795304475423</v>
      </c>
      <c r="Q38" s="364">
        <v>1</v>
      </c>
      <c r="R38" s="364">
        <v>1</v>
      </c>
      <c r="S38" s="364">
        <v>1</v>
      </c>
      <c r="T38" s="359">
        <v>1</v>
      </c>
      <c r="U38" s="360">
        <v>1</v>
      </c>
      <c r="V38" s="328"/>
      <c r="W38" s="328"/>
      <c r="X38" s="328"/>
      <c r="Y38" s="328"/>
      <c r="Z38" s="328"/>
    </row>
    <row r="39" spans="1:27" s="33" customFormat="1">
      <c r="A39" s="366" t="s">
        <v>27</v>
      </c>
      <c r="B39" s="367">
        <v>1068</v>
      </c>
      <c r="C39" s="367">
        <v>1062</v>
      </c>
      <c r="D39" s="367">
        <v>1125</v>
      </c>
      <c r="E39" s="368">
        <v>1117</v>
      </c>
      <c r="F39" s="369">
        <v>1127</v>
      </c>
      <c r="G39" s="367">
        <v>3086</v>
      </c>
      <c r="H39" s="367">
        <v>3303</v>
      </c>
      <c r="I39" s="367">
        <v>3629</v>
      </c>
      <c r="J39" s="368">
        <v>3831</v>
      </c>
      <c r="K39" s="369">
        <v>3961</v>
      </c>
      <c r="L39" s="367">
        <v>1030</v>
      </c>
      <c r="M39" s="367">
        <v>1058</v>
      </c>
      <c r="N39" s="367">
        <v>1110</v>
      </c>
      <c r="O39" s="368">
        <v>1226</v>
      </c>
      <c r="P39" s="369">
        <v>1327</v>
      </c>
      <c r="Q39" s="367">
        <v>22608</v>
      </c>
      <c r="R39" s="367">
        <v>24012</v>
      </c>
      <c r="S39" s="367">
        <v>25014</v>
      </c>
      <c r="T39" s="368">
        <v>25508</v>
      </c>
      <c r="U39" s="369">
        <v>26050</v>
      </c>
      <c r="V39" s="237"/>
      <c r="W39" s="237"/>
      <c r="X39" s="237"/>
      <c r="Y39" s="237"/>
      <c r="Z39" s="237"/>
    </row>
    <row r="40" spans="1:27">
      <c r="A40" s="370"/>
      <c r="B40" s="364">
        <v>4.7239915074309982E-2</v>
      </c>
      <c r="C40" s="364">
        <v>4.4227886056971512E-2</v>
      </c>
      <c r="D40" s="364">
        <v>4.4974814104101701E-2</v>
      </c>
      <c r="E40" s="364">
        <v>4.3790183471851971E-2</v>
      </c>
      <c r="F40" s="371">
        <v>4.3262955854126678E-2</v>
      </c>
      <c r="G40" s="364">
        <v>0.13650035385704176</v>
      </c>
      <c r="H40" s="364">
        <v>0.13755622188905547</v>
      </c>
      <c r="I40" s="364">
        <v>0.14507875589669786</v>
      </c>
      <c r="J40" s="364">
        <v>0.15018817625842873</v>
      </c>
      <c r="K40" s="371">
        <v>0.15205374280230327</v>
      </c>
      <c r="L40" s="364">
        <v>4.5559094125973108E-2</v>
      </c>
      <c r="M40" s="364">
        <v>4.4061302681992334E-2</v>
      </c>
      <c r="N40" s="364">
        <v>4.4375149916047012E-2</v>
      </c>
      <c r="O40" s="364">
        <v>4.8063352673671005E-2</v>
      </c>
      <c r="P40" s="371">
        <v>5.0940499040307105E-2</v>
      </c>
      <c r="Q40" s="364">
        <v>1</v>
      </c>
      <c r="R40" s="364">
        <v>1</v>
      </c>
      <c r="S40" s="364">
        <v>1</v>
      </c>
      <c r="T40" s="364">
        <v>1</v>
      </c>
      <c r="U40" s="371">
        <v>1</v>
      </c>
      <c r="V40" s="130"/>
      <c r="W40" s="130"/>
      <c r="X40" s="130"/>
      <c r="Y40" s="130"/>
      <c r="Z40" s="130"/>
    </row>
    <row r="41" spans="1:27">
      <c r="A41" s="220" t="s">
        <v>172</v>
      </c>
      <c r="B41" s="129"/>
      <c r="C41" s="129"/>
      <c r="D41" s="129"/>
      <c r="E41" s="129"/>
      <c r="F41" s="372"/>
      <c r="G41" s="129"/>
      <c r="H41" s="129"/>
      <c r="I41" s="129"/>
      <c r="J41" s="129"/>
      <c r="K41" s="372"/>
      <c r="L41" s="129"/>
      <c r="M41" s="129"/>
      <c r="N41" s="129"/>
      <c r="O41" s="129"/>
      <c r="P41" s="372"/>
      <c r="Q41" s="129"/>
      <c r="R41" s="129"/>
      <c r="S41" s="129"/>
      <c r="T41" s="129"/>
      <c r="U41" s="372"/>
      <c r="V41" s="130"/>
      <c r="W41" s="130"/>
      <c r="X41" s="130"/>
      <c r="Y41" s="130"/>
      <c r="Z41" s="130"/>
    </row>
    <row r="42" spans="1:27">
      <c r="A42" s="71"/>
      <c r="B42" s="71"/>
      <c r="C42" s="71"/>
      <c r="D42" s="71"/>
      <c r="E42" s="71"/>
      <c r="F42" s="124"/>
      <c r="G42" s="71"/>
      <c r="H42" s="71"/>
      <c r="I42" s="71"/>
      <c r="J42" s="124"/>
      <c r="K42" s="124"/>
      <c r="L42" s="71"/>
      <c r="M42" s="71"/>
      <c r="N42" s="71"/>
      <c r="O42" s="71"/>
      <c r="P42" s="124"/>
      <c r="Q42" s="71"/>
      <c r="R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</row>
    <row r="45" spans="1:27">
      <c r="A45" s="7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71"/>
    </row>
    <row r="46" spans="1:27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1"/>
    </row>
    <row r="47" spans="1:27">
      <c r="A47" s="71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71"/>
    </row>
    <row r="48" spans="1:27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1"/>
    </row>
    <row r="49" spans="1:18">
      <c r="A49" s="71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71"/>
    </row>
    <row r="50" spans="1:18">
      <c r="A50" s="71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1"/>
    </row>
    <row r="51" spans="1:18">
      <c r="A51" s="71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71"/>
    </row>
    <row r="52" spans="1:18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1"/>
    </row>
    <row r="53" spans="1:18">
      <c r="A53" s="7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71"/>
    </row>
    <row r="54" spans="1:18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1"/>
    </row>
    <row r="55" spans="1:18">
      <c r="A55" s="7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71"/>
    </row>
    <row r="56" spans="1:18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1"/>
    </row>
    <row r="57" spans="1:18">
      <c r="A57" s="7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71"/>
    </row>
    <row r="58" spans="1:18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1"/>
    </row>
    <row r="59" spans="1:18">
      <c r="A59" s="7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71"/>
    </row>
    <row r="60" spans="1:18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1"/>
    </row>
    <row r="61" spans="1:1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</row>
    <row r="62" spans="1:1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</row>
  </sheetData>
  <mergeCells count="3">
    <mergeCell ref="A1:Z1"/>
    <mergeCell ref="A2:Z2"/>
    <mergeCell ref="G23:K23"/>
  </mergeCells>
  <phoneticPr fontId="12" type="noConversion"/>
  <pageMargins left="0.25" right="0.17" top="0.62" bottom="0.76" header="0.5" footer="0.5"/>
  <pageSetup paperSize="9" fitToHeight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Title</vt:lpstr>
      <vt:lpstr>Tables 1-3</vt:lpstr>
      <vt:lpstr>Tables 4&amp;5</vt:lpstr>
      <vt:lpstr>Table 6</vt:lpstr>
      <vt:lpstr>Table 7</vt:lpstr>
      <vt:lpstr>Tab 8</vt:lpstr>
      <vt:lpstr>Tabs 9 and 10</vt:lpstr>
      <vt:lpstr>Tab 11</vt:lpstr>
      <vt:lpstr>Tab 12</vt:lpstr>
      <vt:lpstr>Tab 13</vt:lpstr>
      <vt:lpstr>Tab 14</vt:lpstr>
      <vt:lpstr>Tab 15</vt:lpstr>
      <vt:lpstr>Tab16</vt:lpstr>
      <vt:lpstr>Tab17</vt:lpstr>
      <vt:lpstr>Tab 18</vt:lpstr>
      <vt:lpstr>Tab19</vt:lpstr>
      <vt:lpstr>Tab20</vt:lpstr>
      <vt:lpstr>Tab21</vt:lpstr>
    </vt:vector>
  </TitlesOfParts>
  <Company>University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HENDRYJ</dc:creator>
  <cp:lastModifiedBy>Suellen Shay</cp:lastModifiedBy>
  <cp:lastPrinted>2013-10-03T07:57:36Z</cp:lastPrinted>
  <dcterms:created xsi:type="dcterms:W3CDTF">2003-03-18T14:23:54Z</dcterms:created>
  <dcterms:modified xsi:type="dcterms:W3CDTF">2015-04-16T06:01:08Z</dcterms:modified>
</cp:coreProperties>
</file>